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5106AD5-7665-2F1B-BB0A-E31DD656B090}"/>
  <workbookPr codeName="ThisWorkbook" autoCompressPictures="0"/>
  <bookViews>
    <workbookView xWindow="-120" yWindow="-120" windowWidth="20640" windowHeight="11160" tabRatio="295"/>
  </bookViews>
  <sheets>
    <sheet name="Enrolment Form" sheetId="2" r:id="rId1"/>
  </sheets>
  <definedNames>
    <definedName name="CurrentRow">12</definedName>
    <definedName name="CurrntRow">1</definedName>
    <definedName name="_xlnm.Print_Area" localSheetId="0">'Enrolment Form'!$A$1:$L$113</definedName>
    <definedName name="_xlnm.Print_Titles" localSheetId="0">'Enrolment Form'!$2:$2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2" l="1"/>
  <c r="H72" i="2"/>
  <c r="H71" i="2"/>
  <c r="H70" i="2"/>
  <c r="F72" i="2"/>
  <c r="F71" i="2"/>
  <c r="F70" i="2"/>
  <c r="L74" i="2" l="1"/>
  <c r="L73" i="2"/>
  <c r="L72" i="2"/>
  <c r="L66" i="2"/>
  <c r="L65" i="2"/>
  <c r="L64" i="2"/>
  <c r="L63" i="2"/>
  <c r="L62" i="2"/>
  <c r="L61" i="2"/>
  <c r="L60" i="2"/>
  <c r="J98" i="2"/>
  <c r="J96" i="2"/>
  <c r="J95" i="2"/>
  <c r="J93" i="2"/>
  <c r="J90" i="2"/>
  <c r="J88" i="2"/>
  <c r="J87" i="2"/>
  <c r="J84" i="2"/>
  <c r="J83" i="2"/>
  <c r="J82" i="2"/>
  <c r="J81" i="2"/>
  <c r="J59" i="2"/>
  <c r="J58" i="2"/>
  <c r="J57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69" i="2"/>
  <c r="H68" i="2"/>
  <c r="H67" i="2"/>
  <c r="H66" i="2"/>
  <c r="H65" i="2"/>
  <c r="H64" i="2"/>
  <c r="H63" i="2"/>
  <c r="H62" i="2"/>
  <c r="H61" i="2"/>
  <c r="H60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J52" i="2"/>
  <c r="J51" i="2"/>
  <c r="J50" i="2"/>
  <c r="J49" i="2"/>
  <c r="J48" i="2"/>
  <c r="J47" i="2"/>
  <c r="J46" i="2"/>
  <c r="J45" i="2"/>
  <c r="H52" i="2"/>
  <c r="H51" i="2"/>
  <c r="H50" i="2"/>
  <c r="H49" i="2"/>
  <c r="H48" i="2"/>
  <c r="H47" i="2"/>
  <c r="H46" i="2"/>
  <c r="H45" i="2"/>
  <c r="H44" i="2"/>
  <c r="H43" i="2"/>
  <c r="H42" i="2"/>
  <c r="H41" i="2"/>
  <c r="F52" i="2"/>
  <c r="F51" i="2"/>
  <c r="F50" i="2"/>
  <c r="F49" i="2"/>
  <c r="F48" i="2"/>
  <c r="F47" i="2"/>
  <c r="F46" i="2"/>
  <c r="F45" i="2"/>
  <c r="F44" i="2"/>
  <c r="F43" i="2"/>
  <c r="F42" i="2"/>
  <c r="F41" i="2"/>
  <c r="J35" i="2"/>
  <c r="J33" i="2"/>
  <c r="J32" i="2"/>
  <c r="J29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T96" i="2" l="1"/>
  <c r="T94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5" i="2"/>
  <c r="T97" i="2"/>
  <c r="T98" i="2"/>
  <c r="T99" i="2"/>
  <c r="T100" i="2"/>
  <c r="V64" i="2"/>
  <c r="V78" i="2"/>
  <c r="V94" i="2"/>
  <c r="V57" i="2"/>
  <c r="V58" i="2"/>
  <c r="V59" i="2"/>
  <c r="V60" i="2"/>
  <c r="V61" i="2"/>
  <c r="V62" i="2"/>
  <c r="V63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5" i="2"/>
  <c r="V96" i="2"/>
  <c r="V97" i="2"/>
  <c r="V98" i="2"/>
  <c r="V99" i="2"/>
  <c r="V100" i="2"/>
  <c r="U83" i="2"/>
  <c r="U84" i="2"/>
  <c r="U97" i="2"/>
  <c r="U93" i="2"/>
  <c r="U94" i="2"/>
  <c r="U95" i="2"/>
  <c r="U96" i="2"/>
  <c r="U60" i="2"/>
  <c r="U61" i="2"/>
  <c r="U57" i="2"/>
  <c r="U58" i="2"/>
  <c r="U59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5" i="2"/>
  <c r="U86" i="2"/>
  <c r="U87" i="2"/>
  <c r="U88" i="2"/>
  <c r="U89" i="2"/>
  <c r="U90" i="2"/>
  <c r="U91" i="2"/>
  <c r="U92" i="2"/>
  <c r="U98" i="2"/>
  <c r="U99" i="2"/>
  <c r="U100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T101" i="2" l="1"/>
  <c r="G101" i="2" s="1"/>
  <c r="S53" i="2"/>
  <c r="E53" i="2" s="1"/>
  <c r="T53" i="2"/>
  <c r="G53" i="2" s="1"/>
  <c r="S101" i="2"/>
  <c r="E101" i="2" s="1"/>
  <c r="U101" i="2"/>
  <c r="I101" i="2" s="1"/>
  <c r="V101" i="2"/>
  <c r="K101" i="2" s="1"/>
  <c r="U53" i="2"/>
  <c r="I53" i="2" s="1"/>
  <c r="V53" i="2"/>
  <c r="K53" i="2" s="1"/>
  <c r="E102" i="2" l="1"/>
  <c r="E54" i="2"/>
  <c r="E103" i="2" s="1"/>
  <c r="E105" i="2" l="1"/>
</calcChain>
</file>

<file path=xl/sharedStrings.xml><?xml version="1.0" encoding="utf-8"?>
<sst xmlns="http://schemas.openxmlformats.org/spreadsheetml/2006/main" count="338" uniqueCount="200">
  <si>
    <t>Code</t>
  </si>
  <si>
    <t>Course/Talk/Event</t>
  </si>
  <si>
    <t>Memb</t>
  </si>
  <si>
    <t>Conc.</t>
  </si>
  <si>
    <t>NonMem</t>
  </si>
  <si>
    <t>Materials</t>
  </si>
  <si>
    <t>Total cost this page</t>
  </si>
  <si>
    <t>Page 1 cost</t>
  </si>
  <si>
    <t>Membership (if due)</t>
  </si>
  <si>
    <t>X</t>
  </si>
  <si>
    <t>Total cost of this page</t>
  </si>
  <si>
    <t>Go To Data –&gt; Data Tools –&gt; Data Validation.</t>
  </si>
  <si>
    <t>In the Settings tab go to the Allow drop down and select Custom.</t>
  </si>
  <si>
    <t>Ensure that the Ignore blank is Unchecked.</t>
  </si>
  <si>
    <t>Click Ok.</t>
  </si>
  <si>
    <t>In the Formula field, type =NOT(ISBLANK($A$1))</t>
  </si>
  <si>
    <t>Please Confirm Member, Concession or Non-Member Box In the Header with an X</t>
  </si>
  <si>
    <t>Check Member Status Box In Header</t>
  </si>
  <si>
    <t>Mbr-Con.</t>
  </si>
  <si>
    <t>Non-Mbr</t>
  </si>
  <si>
    <t>Member</t>
  </si>
  <si>
    <t>Please mark your selection buy entering an X in the box.</t>
  </si>
  <si>
    <t>Column Totals this page</t>
  </si>
  <si>
    <t>Please click here when finished to update totals.</t>
  </si>
  <si>
    <t>AS1</t>
  </si>
  <si>
    <t>AS2</t>
  </si>
  <si>
    <t>AS3</t>
  </si>
  <si>
    <t>AS4</t>
  </si>
  <si>
    <t>AS5</t>
  </si>
  <si>
    <t>AS6</t>
  </si>
  <si>
    <t>AS7</t>
  </si>
  <si>
    <t>AS8</t>
  </si>
  <si>
    <t>AS9</t>
  </si>
  <si>
    <t>AS10</t>
  </si>
  <si>
    <t>AS11</t>
  </si>
  <si>
    <t>AS12</t>
  </si>
  <si>
    <t>AS13</t>
  </si>
  <si>
    <t>AS14</t>
  </si>
  <si>
    <t>AS15</t>
  </si>
  <si>
    <t>AS16</t>
  </si>
  <si>
    <t>AS17</t>
  </si>
  <si>
    <t>AS18</t>
  </si>
  <si>
    <t>BN1</t>
  </si>
  <si>
    <t>BN2</t>
  </si>
  <si>
    <t>BN3</t>
  </si>
  <si>
    <t>BN4</t>
  </si>
  <si>
    <t>BN5</t>
  </si>
  <si>
    <t>BN6</t>
  </si>
  <si>
    <t>BN7</t>
  </si>
  <si>
    <t>CM1</t>
  </si>
  <si>
    <t>CM2</t>
  </si>
  <si>
    <t>CM3</t>
  </si>
  <si>
    <t>CM4</t>
  </si>
  <si>
    <t>CM5</t>
  </si>
  <si>
    <t>CM6</t>
  </si>
  <si>
    <t>CM7</t>
  </si>
  <si>
    <t>CM8</t>
  </si>
  <si>
    <t>DO1</t>
  </si>
  <si>
    <t>DO2</t>
  </si>
  <si>
    <t>DO3</t>
  </si>
  <si>
    <t>DO4</t>
  </si>
  <si>
    <t>DO5</t>
  </si>
  <si>
    <t>DO6</t>
  </si>
  <si>
    <t>DO7</t>
  </si>
  <si>
    <t>DO8</t>
  </si>
  <si>
    <t>EC1</t>
  </si>
  <si>
    <t>EC2</t>
  </si>
  <si>
    <t>EC3</t>
  </si>
  <si>
    <t>FB1</t>
  </si>
  <si>
    <t>FB2</t>
  </si>
  <si>
    <t>FB3</t>
  </si>
  <si>
    <t>FB4</t>
  </si>
  <si>
    <t>FB5</t>
  </si>
  <si>
    <t>FB6</t>
  </si>
  <si>
    <t>FB7</t>
  </si>
  <si>
    <t>GL1</t>
  </si>
  <si>
    <t>GL2</t>
  </si>
  <si>
    <t>GL3</t>
  </si>
  <si>
    <t>GL4</t>
  </si>
  <si>
    <t>GL5</t>
  </si>
  <si>
    <t>GL6</t>
  </si>
  <si>
    <t>GL7</t>
  </si>
  <si>
    <t>GL8</t>
  </si>
  <si>
    <t>GL9</t>
  </si>
  <si>
    <t>GL10</t>
  </si>
  <si>
    <t>GL11</t>
  </si>
  <si>
    <t>GL12</t>
  </si>
  <si>
    <t>GL13</t>
  </si>
  <si>
    <t>GL14</t>
  </si>
  <si>
    <t>HC1</t>
  </si>
  <si>
    <t>HC2</t>
  </si>
  <si>
    <t>HC3</t>
  </si>
  <si>
    <t>HC4</t>
  </si>
  <si>
    <t>HC5</t>
  </si>
  <si>
    <t>HC6</t>
  </si>
  <si>
    <t>HC7</t>
  </si>
  <si>
    <t>HC8</t>
  </si>
  <si>
    <t>HC9</t>
  </si>
  <si>
    <t>HC10</t>
  </si>
  <si>
    <t>HC11</t>
  </si>
  <si>
    <t>HC12</t>
  </si>
  <si>
    <t>HC13</t>
  </si>
  <si>
    <t>HC14</t>
  </si>
  <si>
    <t>HC15</t>
  </si>
  <si>
    <t>HC16</t>
  </si>
  <si>
    <t>HC17</t>
  </si>
  <si>
    <t>Various</t>
  </si>
  <si>
    <t>** Things to bring - check when enrolling and on your receipt</t>
  </si>
  <si>
    <t>**</t>
  </si>
  <si>
    <t>Trapdoor Spiders</t>
  </si>
  <si>
    <t>Flying Doctors</t>
  </si>
  <si>
    <t>Palestine/Israel Conflict</t>
  </si>
  <si>
    <t>The Ark Before Noah</t>
  </si>
  <si>
    <t>Syria &amp; The Middle East Crisis</t>
  </si>
  <si>
    <t xml:space="preserve">Native Arc </t>
  </si>
  <si>
    <t>Radio Astronomy</t>
  </si>
  <si>
    <t xml:space="preserve">Swans &amp; Seagrass </t>
  </si>
  <si>
    <t xml:space="preserve">Ukelele </t>
  </si>
  <si>
    <t xml:space="preserve">Your Life Wishes </t>
  </si>
  <si>
    <t xml:space="preserve">Black Sheep &amp; Kissing Cousins </t>
  </si>
  <si>
    <t xml:space="preserve">Qi Gong </t>
  </si>
  <si>
    <t xml:space="preserve">Tai Chill </t>
  </si>
  <si>
    <t xml:space="preserve">Spiritual Explorations: Gnosticism </t>
  </si>
  <si>
    <t xml:space="preserve">Mandurah Sunset Cruise </t>
  </si>
  <si>
    <t xml:space="preserve">Peninsula Farm </t>
  </si>
  <si>
    <t xml:space="preserve">Guildford Markets </t>
  </si>
  <si>
    <t xml:space="preserve">Bassendean Train Museum </t>
  </si>
  <si>
    <t xml:space="preserve">Bilya Koort Boodja, Northam </t>
  </si>
  <si>
    <t xml:space="preserve">Drawing, Beginners </t>
  </si>
  <si>
    <t xml:space="preserve">Drawing, Continuing </t>
  </si>
  <si>
    <t xml:space="preserve">Lino &amp; Mono Prints, Beginners </t>
  </si>
  <si>
    <t xml:space="preserve">Spanish, Year 2 </t>
  </si>
  <si>
    <t xml:space="preserve">Spanish, Beginners </t>
  </si>
  <si>
    <t xml:space="preserve">Spanish, Intermediate </t>
  </si>
  <si>
    <t xml:space="preserve">Spanish, Year 3 </t>
  </si>
  <si>
    <t xml:space="preserve">Clever Phone Settings: Androids </t>
  </si>
  <si>
    <t xml:space="preserve">Ipad/Iphone Q &amp; A </t>
  </si>
  <si>
    <t xml:space="preserve">What’s App </t>
  </si>
  <si>
    <t xml:space="preserve">Android Q &amp; A </t>
  </si>
  <si>
    <t xml:space="preserve">Browse, Buy, Sell </t>
  </si>
  <si>
    <t xml:space="preserve">Your Photos </t>
  </si>
  <si>
    <t xml:space="preserve">Online Holidays </t>
  </si>
  <si>
    <t xml:space="preserve">Excel, Beginners </t>
  </si>
  <si>
    <t>—</t>
  </si>
  <si>
    <t>Glyde-In Enrolment Form Term 1 - 2020</t>
  </si>
  <si>
    <t xml:space="preserve">Guitar, Beginners, 3 Tues &amp; 3 Fris </t>
  </si>
  <si>
    <t xml:space="preserve">Bodhinyana Buddhist Temple </t>
  </si>
  <si>
    <t xml:space="preserve">Koombana Bay Dolphins </t>
  </si>
  <si>
    <t xml:space="preserve">From Realism to Abstraction </t>
  </si>
  <si>
    <t>Italian, I/mediate, Francesca, Thurs</t>
  </si>
  <si>
    <t xml:space="preserve">French, New beg, Paddy, Weds </t>
  </si>
  <si>
    <t xml:space="preserve">French, Adv beg, Paddy, Weds </t>
  </si>
  <si>
    <t xml:space="preserve">Italian, Term 3 beg, Francesca, Sats </t>
  </si>
  <si>
    <t xml:space="preserve">Italian, Beg adv,  Francesca, Thurs </t>
  </si>
  <si>
    <t xml:space="preserve">Clever Phone Settings: iPhones </t>
  </si>
  <si>
    <t>Messenger</t>
  </si>
  <si>
    <t xml:space="preserve">Online Searches: Finding what you want </t>
  </si>
  <si>
    <t xml:space="preserve">TV &amp; Films Online </t>
  </si>
  <si>
    <t>A Brief History of Poisons</t>
  </si>
  <si>
    <t>Behind the Middle East Crises</t>
  </si>
  <si>
    <t xml:space="preserve">WA in Space </t>
  </si>
  <si>
    <t xml:space="preserve">Travels Without a Donkey </t>
  </si>
  <si>
    <t xml:space="preserve">Storytelling for Parents &amp; Grandparents </t>
  </si>
  <si>
    <t xml:space="preserve">The Keys to Spelling </t>
  </si>
  <si>
    <t>The Listening Space, single session Tuesdays, 6-6.50 pm from 18 Feb.  No charge, please book by phone</t>
  </si>
  <si>
    <t>Absolute Beethoven, WASO</t>
  </si>
  <si>
    <t xml:space="preserve">Birds, Blossom, Bamboo, pastels </t>
  </si>
  <si>
    <t xml:space="preserve">Breakfast at Tiffany’s </t>
  </si>
  <si>
    <t xml:space="preserve">Sand, Sea, Surf, pastels </t>
  </si>
  <si>
    <t>Spanish, More advanced</t>
  </si>
  <si>
    <t xml:space="preserve">French, Ongoing (full), Millie, Tues </t>
  </si>
  <si>
    <t xml:space="preserve">Italian, Ongoing (full)  Millie, Weds </t>
  </si>
  <si>
    <t xml:space="preserve">French, More adv, Paddy, Thurs </t>
  </si>
  <si>
    <t xml:space="preserve">French on Friday, Millie, Fri </t>
  </si>
  <si>
    <t xml:space="preserve">iPad Apps for Everyday Living </t>
  </si>
  <si>
    <t xml:space="preserve">MS Word, Beginners </t>
  </si>
  <si>
    <t xml:space="preserve">Best iPad Photography </t>
  </si>
  <si>
    <t xml:space="preserve">iPhone/iPad Starter </t>
  </si>
  <si>
    <t xml:space="preserve">Computer Help Desk - please phone to book.  </t>
  </si>
  <si>
    <t>(Computer help desk are individual sessions and you need to phone or email to book.)</t>
  </si>
  <si>
    <t>GRAND TOTAL</t>
  </si>
  <si>
    <t xml:space="preserve">Who was St Valentine? </t>
  </si>
  <si>
    <t>Walking in Ireland, Wicklow Way</t>
  </si>
  <si>
    <t>Trauma &amp; the Brain</t>
  </si>
  <si>
    <t>Memory, Imagination &amp; Writing, 2 sessions</t>
  </si>
  <si>
    <t xml:space="preserve">Yoga with Chinmaya  Sat am </t>
  </si>
  <si>
    <t xml:space="preserve">Yoga with Uwe, Tuesday Pm </t>
  </si>
  <si>
    <t xml:space="preserve">Yoga with Marianna,  Fri am </t>
  </si>
  <si>
    <t xml:space="preserve">Mindfulness &amp; Confidence for Women </t>
  </si>
  <si>
    <t xml:space="preserve">WA Ballet School </t>
  </si>
  <si>
    <t xml:space="preserve">Computing, Complete beginners </t>
  </si>
  <si>
    <t>Mbr-conc.</t>
  </si>
  <si>
    <t>Non-mbr</t>
  </si>
  <si>
    <t xml:space="preserve">Mahjong for Beginners </t>
  </si>
  <si>
    <t xml:space="preserve">The Proceeds of Crime </t>
  </si>
  <si>
    <t xml:space="preserve">Nature &amp; Literature, 2 sessions </t>
  </si>
  <si>
    <r>
      <t xml:space="preserve">Senior Moments II; </t>
    </r>
    <r>
      <rPr>
        <i/>
        <sz val="12"/>
        <rFont val="Times New Roman"/>
        <family val="1"/>
      </rPr>
      <t xml:space="preserve">Remember, Remember </t>
    </r>
  </si>
  <si>
    <t xml:space="preserve">Fun with Colour, acrylics </t>
  </si>
  <si>
    <t>Start Date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</si>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</sst>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\ mmm"/>
    <numFmt numFmtId="165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Helvetica Neu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8"/>
      <color rgb="FFFF0000"/>
      <name val="Times New Roman"/>
      <family val="1"/>
    </font>
    <font>
      <i/>
      <sz val="12"/>
      <name val="Times New Roman"/>
      <family val="1"/>
    </font>
    <font>
      <sz val="18"/>
      <color rgb="FFFF0000"/>
      <name val="Times New Roman"/>
      <family val="1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 applyBorder="1"/>
    <xf numFmtId="0" fontId="5" fillId="0" borderId="0" xfId="0" applyFont="1" applyBorder="1" applyProtection="1">
      <protection locked="0"/>
    </xf>
    <xf numFmtId="0" fontId="5" fillId="0" borderId="0" xfId="0" applyFont="1" applyBorder="1"/>
    <xf numFmtId="44" fontId="7" fillId="0" borderId="1" xfId="1" applyFont="1" applyBorder="1" applyAlignment="1">
      <alignment horizontal="right" vertical="center"/>
    </xf>
    <xf numFmtId="44" fontId="7" fillId="0" borderId="1" xfId="0" applyNumberFormat="1" applyFont="1" applyBorder="1"/>
    <xf numFmtId="44" fontId="5" fillId="0" borderId="0" xfId="1" applyFont="1" applyFill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44" fontId="5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center" vertical="center"/>
      <protection locked="0"/>
    </xf>
    <xf numFmtId="44" fontId="5" fillId="2" borderId="11" xfId="1" applyFont="1" applyFill="1" applyBorder="1"/>
    <xf numFmtId="0" fontId="5" fillId="0" borderId="11" xfId="0" applyFont="1" applyBorder="1"/>
    <xf numFmtId="0" fontId="5" fillId="2" borderId="11" xfId="0" applyFont="1" applyFill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5" xfId="0" applyFont="1" applyBorder="1"/>
    <xf numFmtId="0" fontId="7" fillId="0" borderId="19" xfId="0" applyFont="1" applyBorder="1"/>
    <xf numFmtId="0" fontId="7" fillId="0" borderId="15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6" xfId="0" applyFont="1" applyBorder="1"/>
    <xf numFmtId="0" fontId="5" fillId="0" borderId="10" xfId="0" applyFont="1" applyFill="1" applyBorder="1"/>
    <xf numFmtId="0" fontId="5" fillId="0" borderId="6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left" vertical="center" wrapText="1"/>
    </xf>
    <xf numFmtId="165" fontId="5" fillId="0" borderId="7" xfId="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1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165" fontId="5" fillId="0" borderId="4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164" fontId="5" fillId="0" borderId="4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</cellXfs>
  <cellStyles count="1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2"/>
  </cellStyles>
  <dxfs count="19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121227</xdr:colOff>
      <xdr:row>2</xdr:row>
      <xdr:rowOff>34636</xdr:rowOff>
    </xdr:from>
    <xdr:to>
      <xdr:col>2</xdr:col>
      <xdr:colOff>67108</xdr:colOff>
      <xdr:row>3</xdr:row>
      <xdr:rowOff>70895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0EB0371-F7EC-4D58-8643-960DD36DFFE1}"/>
            </a:ext>
          </a:extLst>
        </xdr:cNvPr>
        <xdr:cNvSpPr txBox="1"/>
      </xdr:nvSpPr>
      <xdr:spPr>
        <a:xfrm>
          <a:off x="121227" y="675409"/>
          <a:ext cx="690563" cy="31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Title:</a:t>
          </a:r>
        </a:p>
      </xdr:txBody>
    </xdr:sp>
    <xdr:clientData/>
  </xdr:twoCellAnchor>
  <xdr:twoCellAnchor>
    <xdr:from>
      <xdr:col>1</xdr:col>
      <xdr:colOff>401777</xdr:colOff>
      <xdr:row>1</xdr:row>
      <xdr:rowOff>42167</xdr:rowOff>
    </xdr:from>
    <xdr:to>
      <xdr:col>2</xdr:col>
      <xdr:colOff>536299</xdr:colOff>
      <xdr:row>2</xdr:row>
      <xdr:rowOff>10058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xmlns="" id="{8DBFFE49-5A2E-4623-A774-D5162BF3664D}"/>
            </a:ext>
          </a:extLst>
        </xdr:cNvPr>
        <xdr:cNvSpPr txBox="1"/>
      </xdr:nvSpPr>
      <xdr:spPr>
        <a:xfrm>
          <a:off x="708234" y="754471"/>
          <a:ext cx="581782" cy="2412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635243</xdr:colOff>
      <xdr:row>1</xdr:row>
      <xdr:rowOff>19483</xdr:rowOff>
    </xdr:from>
    <xdr:to>
      <xdr:col>2</xdr:col>
      <xdr:colOff>1543366</xdr:colOff>
      <xdr:row>2</xdr:row>
      <xdr:rowOff>53578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179F296-E213-495F-ACA6-973926248238}"/>
            </a:ext>
          </a:extLst>
        </xdr:cNvPr>
        <xdr:cNvSpPr txBox="1"/>
      </xdr:nvSpPr>
      <xdr:spPr>
        <a:xfrm>
          <a:off x="1388960" y="731787"/>
          <a:ext cx="908123" cy="307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First Name</a:t>
          </a:r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</xdr:col>
      <xdr:colOff>1515953</xdr:colOff>
      <xdr:row>1</xdr:row>
      <xdr:rowOff>34425</xdr:rowOff>
    </xdr:from>
    <xdr:to>
      <xdr:col>2</xdr:col>
      <xdr:colOff>2906480</xdr:colOff>
      <xdr:row>2</xdr:row>
      <xdr:rowOff>1776</xdr:rowOff>
    </xdr:to>
    <xdr:sp macro="" textlink="" fLocksText="0">
      <xdr:nvSpPr>
        <xdr:cNvPr id="6" name="TextBox 5">
          <a:extLst>
            <a:ext uri="{FF2B5EF4-FFF2-40B4-BE49-F238E27FC236}">
              <a16:creationId xmlns:a16="http://schemas.microsoft.com/office/drawing/2014/main" xmlns="" id="{14F1E8D4-C4C9-44A0-90A2-C7C820C02AA7}"/>
            </a:ext>
          </a:extLst>
        </xdr:cNvPr>
        <xdr:cNvSpPr txBox="1"/>
      </xdr:nvSpPr>
      <xdr:spPr>
        <a:xfrm>
          <a:off x="2269670" y="746729"/>
          <a:ext cx="1390527" cy="2406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3334214</xdr:colOff>
      <xdr:row>1</xdr:row>
      <xdr:rowOff>45075</xdr:rowOff>
    </xdr:from>
    <xdr:to>
      <xdr:col>4</xdr:col>
      <xdr:colOff>244929</xdr:colOff>
      <xdr:row>2</xdr:row>
      <xdr:rowOff>81644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7FB509F-FF3D-442E-9049-07BA12DD7CD1}"/>
            </a:ext>
          </a:extLst>
        </xdr:cNvPr>
        <xdr:cNvSpPr txBox="1"/>
      </xdr:nvSpPr>
      <xdr:spPr>
        <a:xfrm>
          <a:off x="3783250" y="358039"/>
          <a:ext cx="1047286" cy="308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Last  Name:</a:t>
          </a:r>
        </a:p>
      </xdr:txBody>
    </xdr:sp>
    <xdr:clientData/>
  </xdr:twoCellAnchor>
  <xdr:twoCellAnchor>
    <xdr:from>
      <xdr:col>4</xdr:col>
      <xdr:colOff>66304</xdr:colOff>
      <xdr:row>1</xdr:row>
      <xdr:rowOff>20177</xdr:rowOff>
    </xdr:from>
    <xdr:to>
      <xdr:col>10</xdr:col>
      <xdr:colOff>541020</xdr:colOff>
      <xdr:row>2</xdr:row>
      <xdr:rowOff>1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xmlns="" id="{183125D2-69BE-46B8-9B3C-FDB047E3AD32}"/>
            </a:ext>
          </a:extLst>
        </xdr:cNvPr>
        <xdr:cNvSpPr txBox="1"/>
      </xdr:nvSpPr>
      <xdr:spPr>
        <a:xfrm>
          <a:off x="4775464" y="332597"/>
          <a:ext cx="3408416" cy="2541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74543</xdr:colOff>
      <xdr:row>2</xdr:row>
      <xdr:rowOff>113058</xdr:rowOff>
    </xdr:from>
    <xdr:to>
      <xdr:col>2</xdr:col>
      <xdr:colOff>15736</xdr:colOff>
      <xdr:row>3</xdr:row>
      <xdr:rowOff>145433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6617965-4865-48C7-8A51-180FE703B12E}"/>
            </a:ext>
          </a:extLst>
        </xdr:cNvPr>
        <xdr:cNvSpPr txBox="1"/>
      </xdr:nvSpPr>
      <xdr:spPr>
        <a:xfrm>
          <a:off x="74543" y="1098688"/>
          <a:ext cx="694910" cy="3057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Phone:</a:t>
          </a:r>
        </a:p>
      </xdr:txBody>
    </xdr:sp>
    <xdr:clientData/>
  </xdr:twoCellAnchor>
  <xdr:twoCellAnchor>
    <xdr:from>
      <xdr:col>1</xdr:col>
      <xdr:colOff>397329</xdr:colOff>
      <xdr:row>2</xdr:row>
      <xdr:rowOff>96492</xdr:rowOff>
    </xdr:from>
    <xdr:to>
      <xdr:col>2</xdr:col>
      <xdr:colOff>1124365</xdr:colOff>
      <xdr:row>3</xdr:row>
      <xdr:rowOff>81364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xmlns="" id="{F4F5376D-193F-4497-A2D7-3505F07F0F00}"/>
            </a:ext>
          </a:extLst>
        </xdr:cNvPr>
        <xdr:cNvSpPr txBox="1"/>
      </xdr:nvSpPr>
      <xdr:spPr>
        <a:xfrm>
          <a:off x="703786" y="1082122"/>
          <a:ext cx="1174296" cy="258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2035202</xdr:colOff>
      <xdr:row>2</xdr:row>
      <xdr:rowOff>95494</xdr:rowOff>
    </xdr:from>
    <xdr:to>
      <xdr:col>3</xdr:col>
      <xdr:colOff>640742</xdr:colOff>
      <xdr:row>3</xdr:row>
      <xdr:rowOff>73082</xdr:rowOff>
    </xdr:to>
    <xdr:sp macro="" textlink="" fLocksText="0">
      <xdr:nvSpPr>
        <xdr:cNvPr id="12" name="TextBox 11">
          <a:extLst>
            <a:ext uri="{FF2B5EF4-FFF2-40B4-BE49-F238E27FC236}">
              <a16:creationId xmlns:a16="http://schemas.microsoft.com/office/drawing/2014/main" xmlns="" id="{382BE659-6A89-4001-B4A0-867535229918}"/>
            </a:ext>
          </a:extLst>
        </xdr:cNvPr>
        <xdr:cNvSpPr txBox="1"/>
      </xdr:nvSpPr>
      <xdr:spPr>
        <a:xfrm>
          <a:off x="2788919" y="1081124"/>
          <a:ext cx="1694953" cy="2509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1350494</xdr:colOff>
      <xdr:row>2</xdr:row>
      <xdr:rowOff>111733</xdr:rowOff>
    </xdr:from>
    <xdr:to>
      <xdr:col>2</xdr:col>
      <xdr:colOff>2036294</xdr:colOff>
      <xdr:row>3</xdr:row>
      <xdr:rowOff>144108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2893B06E-ABC2-4BA3-9C09-BA87A1611149}"/>
            </a:ext>
          </a:extLst>
        </xdr:cNvPr>
        <xdr:cNvSpPr txBox="1"/>
      </xdr:nvSpPr>
      <xdr:spPr>
        <a:xfrm>
          <a:off x="2104211" y="1097363"/>
          <a:ext cx="685800" cy="3057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Mobile:</a:t>
          </a:r>
        </a:p>
      </xdr:txBody>
    </xdr:sp>
    <xdr:clientData/>
  </xdr:twoCellAnchor>
  <xdr:twoCellAnchor>
    <xdr:from>
      <xdr:col>6</xdr:col>
      <xdr:colOff>342356</xdr:colOff>
      <xdr:row>2</xdr:row>
      <xdr:rowOff>115242</xdr:rowOff>
    </xdr:from>
    <xdr:to>
      <xdr:col>10</xdr:col>
      <xdr:colOff>525780</xdr:colOff>
      <xdr:row>3</xdr:row>
      <xdr:rowOff>97268</xdr:rowOff>
    </xdr:to>
    <xdr:sp macro="" textlink="" fLocksText="0">
      <xdr:nvSpPr>
        <xdr:cNvPr id="15" name="TextBox 14">
          <a:extLst>
            <a:ext uri="{FF2B5EF4-FFF2-40B4-BE49-F238E27FC236}">
              <a16:creationId xmlns:a16="http://schemas.microsoft.com/office/drawing/2014/main" xmlns="" id="{F309F9FE-5CAD-4F64-A2C2-CCDC22724F83}"/>
            </a:ext>
          </a:extLst>
        </xdr:cNvPr>
        <xdr:cNvSpPr txBox="1"/>
      </xdr:nvSpPr>
      <xdr:spPr>
        <a:xfrm>
          <a:off x="6034496" y="701982"/>
          <a:ext cx="2134144" cy="25634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</xdr:colOff>
      <xdr:row>6</xdr:row>
      <xdr:rowOff>51707</xdr:rowOff>
    </xdr:from>
    <xdr:to>
      <xdr:col>2</xdr:col>
      <xdr:colOff>523876</xdr:colOff>
      <xdr:row>7</xdr:row>
      <xdr:rowOff>217715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D5988367-A2C7-4A02-B54F-CB0B6702F757}"/>
            </a:ext>
          </a:extLst>
        </xdr:cNvPr>
        <xdr:cNvSpPr txBox="1"/>
      </xdr:nvSpPr>
      <xdr:spPr>
        <a:xfrm>
          <a:off x="304801" y="2147207"/>
          <a:ext cx="971550" cy="442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Membership</a:t>
          </a:r>
          <a:r>
            <a:rPr lang="en-A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en-A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(if due):</a:t>
          </a:r>
          <a:endParaRPr lang="en-A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115956</xdr:colOff>
      <xdr:row>4</xdr:row>
      <xdr:rowOff>265043</xdr:rowOff>
    </xdr:from>
    <xdr:to>
      <xdr:col>2</xdr:col>
      <xdr:colOff>402573</xdr:colOff>
      <xdr:row>6</xdr:row>
      <xdr:rowOff>5325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9993B336-9835-4384-8D97-3EB8C411EE62}"/>
            </a:ext>
          </a:extLst>
        </xdr:cNvPr>
        <xdr:cNvSpPr txBox="1"/>
      </xdr:nvSpPr>
      <xdr:spPr>
        <a:xfrm>
          <a:off x="422413" y="1797326"/>
          <a:ext cx="733877" cy="286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Suburb:</a:t>
          </a:r>
        </a:p>
      </xdr:txBody>
    </xdr:sp>
    <xdr:clientData/>
  </xdr:twoCellAnchor>
  <xdr:twoCellAnchor>
    <xdr:from>
      <xdr:col>0</xdr:col>
      <xdr:colOff>41413</xdr:colOff>
      <xdr:row>3</xdr:row>
      <xdr:rowOff>190500</xdr:rowOff>
    </xdr:from>
    <xdr:to>
      <xdr:col>2</xdr:col>
      <xdr:colOff>410365</xdr:colOff>
      <xdr:row>4</xdr:row>
      <xdr:rowOff>155865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68900DF9-F113-4091-9E73-831D8CA225C2}"/>
            </a:ext>
          </a:extLst>
        </xdr:cNvPr>
        <xdr:cNvSpPr txBox="1"/>
      </xdr:nvSpPr>
      <xdr:spPr>
        <a:xfrm>
          <a:off x="41413" y="1449457"/>
          <a:ext cx="1122669" cy="238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Street Address:</a:t>
          </a:r>
        </a:p>
      </xdr:txBody>
    </xdr:sp>
    <xdr:clientData/>
  </xdr:twoCellAnchor>
  <xdr:twoCellAnchor>
    <xdr:from>
      <xdr:col>4</xdr:col>
      <xdr:colOff>109518</xdr:colOff>
      <xdr:row>2</xdr:row>
      <xdr:rowOff>122662</xdr:rowOff>
    </xdr:from>
    <xdr:to>
      <xdr:col>6</xdr:col>
      <xdr:colOff>297629</xdr:colOff>
      <xdr:row>3</xdr:row>
      <xdr:rowOff>143691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A87A6240-EB35-4A20-964F-380BD763376F}"/>
            </a:ext>
          </a:extLst>
        </xdr:cNvPr>
        <xdr:cNvSpPr txBox="1"/>
      </xdr:nvSpPr>
      <xdr:spPr>
        <a:xfrm>
          <a:off x="4818678" y="709402"/>
          <a:ext cx="1171091" cy="295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Emergency No:</a:t>
          </a:r>
        </a:p>
      </xdr:txBody>
    </xdr:sp>
    <xdr:clientData/>
  </xdr:twoCellAnchor>
  <xdr:twoCellAnchor>
    <xdr:from>
      <xdr:col>2</xdr:col>
      <xdr:colOff>3372970</xdr:colOff>
      <xdr:row>4</xdr:row>
      <xdr:rowOff>268941</xdr:rowOff>
    </xdr:from>
    <xdr:to>
      <xdr:col>3</xdr:col>
      <xdr:colOff>638734</xdr:colOff>
      <xdr:row>6</xdr:row>
      <xdr:rowOff>112059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6EBD5934-ED53-4E8D-9DCC-827148CF0CAE}"/>
            </a:ext>
          </a:extLst>
        </xdr:cNvPr>
        <xdr:cNvSpPr txBox="1"/>
      </xdr:nvSpPr>
      <xdr:spPr>
        <a:xfrm>
          <a:off x="3821205" y="1423147"/>
          <a:ext cx="638735" cy="403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P/code:</a:t>
          </a:r>
        </a:p>
      </xdr:txBody>
    </xdr:sp>
    <xdr:clientData/>
  </xdr:twoCellAnchor>
  <xdr:twoCellAnchor>
    <xdr:from>
      <xdr:col>2</xdr:col>
      <xdr:colOff>455018</xdr:colOff>
      <xdr:row>4</xdr:row>
      <xdr:rowOff>271863</xdr:rowOff>
    </xdr:from>
    <xdr:to>
      <xdr:col>2</xdr:col>
      <xdr:colOff>2826743</xdr:colOff>
      <xdr:row>5</xdr:row>
      <xdr:rowOff>271863</xdr:rowOff>
    </xdr:to>
    <xdr:sp macro="" textlink="" fLocksText="0">
      <xdr:nvSpPr>
        <xdr:cNvPr id="21" name="TextBox 20">
          <a:extLst>
            <a:ext uri="{FF2B5EF4-FFF2-40B4-BE49-F238E27FC236}">
              <a16:creationId xmlns:a16="http://schemas.microsoft.com/office/drawing/2014/main" xmlns="" id="{3D8554EC-6A1B-4946-A220-8CEEE91F0FCF}"/>
            </a:ext>
          </a:extLst>
        </xdr:cNvPr>
        <xdr:cNvSpPr txBox="1"/>
      </xdr:nvSpPr>
      <xdr:spPr>
        <a:xfrm>
          <a:off x="1208735" y="1804146"/>
          <a:ext cx="2371725" cy="2733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455481</xdr:colOff>
      <xdr:row>3</xdr:row>
      <xdr:rowOff>185141</xdr:rowOff>
    </xdr:from>
    <xdr:to>
      <xdr:col>10</xdr:col>
      <xdr:colOff>295192</xdr:colOff>
      <xdr:row>4</xdr:row>
      <xdr:rowOff>173936</xdr:rowOff>
    </xdr:to>
    <xdr:sp macro="" textlink="" fLocksText="0">
      <xdr:nvSpPr>
        <xdr:cNvPr id="22" name="TextBox 21">
          <a:extLst>
            <a:ext uri="{FF2B5EF4-FFF2-40B4-BE49-F238E27FC236}">
              <a16:creationId xmlns:a16="http://schemas.microsoft.com/office/drawing/2014/main" xmlns="" id="{2A07E15F-DD2E-46F3-AF86-9E2C4FC45702}"/>
            </a:ext>
          </a:extLst>
        </xdr:cNvPr>
        <xdr:cNvSpPr txBox="1"/>
      </xdr:nvSpPr>
      <xdr:spPr>
        <a:xfrm>
          <a:off x="1209198" y="1444098"/>
          <a:ext cx="6391255" cy="262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566806</xdr:colOff>
      <xdr:row>4</xdr:row>
      <xdr:rowOff>268941</xdr:rowOff>
    </xdr:from>
    <xdr:to>
      <xdr:col>4</xdr:col>
      <xdr:colOff>384842</xdr:colOff>
      <xdr:row>5</xdr:row>
      <xdr:rowOff>257414</xdr:rowOff>
    </xdr:to>
    <xdr:sp macro="" textlink="" fLocksText="0">
      <xdr:nvSpPr>
        <xdr:cNvPr id="23" name="TextBox 22">
          <a:extLst>
            <a:ext uri="{FF2B5EF4-FFF2-40B4-BE49-F238E27FC236}">
              <a16:creationId xmlns:a16="http://schemas.microsoft.com/office/drawing/2014/main" xmlns="" id="{C9B1384C-6EDF-44E5-AC54-9F9E9385ADB8}"/>
            </a:ext>
          </a:extLst>
        </xdr:cNvPr>
        <xdr:cNvSpPr txBox="1"/>
      </xdr:nvSpPr>
      <xdr:spPr>
        <a:xfrm>
          <a:off x="4388012" y="1423147"/>
          <a:ext cx="580036" cy="268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681593</xdr:colOff>
      <xdr:row>6</xdr:row>
      <xdr:rowOff>78921</xdr:rowOff>
    </xdr:from>
    <xdr:to>
      <xdr:col>2</xdr:col>
      <xdr:colOff>1360714</xdr:colOff>
      <xdr:row>7</xdr:row>
      <xdr:rowOff>81643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C71F7A4B-A8D9-466A-B5C7-094092F8313B}"/>
            </a:ext>
          </a:extLst>
        </xdr:cNvPr>
        <xdr:cNvSpPr txBox="1"/>
      </xdr:nvSpPr>
      <xdr:spPr>
        <a:xfrm>
          <a:off x="1130629" y="1752600"/>
          <a:ext cx="679121" cy="2748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Full $35</a:t>
          </a:r>
        </a:p>
      </xdr:txBody>
    </xdr:sp>
    <xdr:clientData/>
  </xdr:twoCellAnchor>
  <xdr:twoCellAnchor>
    <xdr:from>
      <xdr:col>2</xdr:col>
      <xdr:colOff>244928</xdr:colOff>
      <xdr:row>8</xdr:row>
      <xdr:rowOff>36019</xdr:rowOff>
    </xdr:from>
    <xdr:to>
      <xdr:col>3</xdr:col>
      <xdr:colOff>638735</xdr:colOff>
      <xdr:row>9</xdr:row>
      <xdr:rowOff>156883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1B4D6989-AA29-4858-B6BC-A62E9F24FFA7}"/>
            </a:ext>
          </a:extLst>
        </xdr:cNvPr>
        <xdr:cNvSpPr txBox="1"/>
      </xdr:nvSpPr>
      <xdr:spPr>
        <a:xfrm>
          <a:off x="984516" y="2355637"/>
          <a:ext cx="3475425" cy="333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Before selecting your courses please indicate your Membership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with an X in only </a:t>
          </a:r>
          <a:r>
            <a:rPr lang="en-AU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</a:t>
          </a:r>
          <a:r>
            <a:rPr lang="en-AU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boxes to the right.</a:t>
          </a:r>
          <a:endParaRPr lang="en-AU" sz="1000">
            <a:effectLst/>
          </a:endParaRPr>
        </a:p>
        <a:p>
          <a:endParaRPr lang="en-A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3010195</xdr:colOff>
      <xdr:row>6</xdr:row>
      <xdr:rowOff>92528</xdr:rowOff>
    </xdr:from>
    <xdr:to>
      <xdr:col>4</xdr:col>
      <xdr:colOff>279241</xdr:colOff>
      <xdr:row>8</xdr:row>
      <xdr:rowOff>13607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FCA695DE-62F5-4BFB-86DB-629A2607C81A}"/>
            </a:ext>
          </a:extLst>
        </xdr:cNvPr>
        <xdr:cNvSpPr txBox="1"/>
      </xdr:nvSpPr>
      <xdr:spPr>
        <a:xfrm>
          <a:off x="3763912" y="2171463"/>
          <a:ext cx="1120459" cy="4594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E. Ftle resident $20</a:t>
          </a:r>
        </a:p>
      </xdr:txBody>
    </xdr:sp>
    <xdr:clientData/>
  </xdr:twoCellAnchor>
  <xdr:twoCellAnchor>
    <xdr:from>
      <xdr:col>2</xdr:col>
      <xdr:colOff>1783969</xdr:colOff>
      <xdr:row>6</xdr:row>
      <xdr:rowOff>89925</xdr:rowOff>
    </xdr:from>
    <xdr:to>
      <xdr:col>2</xdr:col>
      <xdr:colOff>2823185</xdr:colOff>
      <xdr:row>7</xdr:row>
      <xdr:rowOff>258654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720EC487-1E9E-42FD-A03A-06DD83BD799D}"/>
            </a:ext>
          </a:extLst>
        </xdr:cNvPr>
        <xdr:cNvSpPr txBox="1"/>
      </xdr:nvSpPr>
      <xdr:spPr>
        <a:xfrm>
          <a:off x="2537686" y="2168860"/>
          <a:ext cx="1039216" cy="4420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Mbr C/link Conc. $30</a:t>
          </a:r>
        </a:p>
      </xdr:txBody>
    </xdr:sp>
    <xdr:clientData/>
  </xdr:twoCellAnchor>
  <xdr:twoCellAnchor>
    <xdr:from>
      <xdr:col>6</xdr:col>
      <xdr:colOff>25064</xdr:colOff>
      <xdr:row>7</xdr:row>
      <xdr:rowOff>164085</xdr:rowOff>
    </xdr:from>
    <xdr:to>
      <xdr:col>6</xdr:col>
      <xdr:colOff>680759</xdr:colOff>
      <xdr:row>9</xdr:row>
      <xdr:rowOff>179293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3D5DB226-33ED-4158-BBC4-EA7B975381EC}"/>
            </a:ext>
          </a:extLst>
        </xdr:cNvPr>
        <xdr:cNvSpPr txBox="1"/>
      </xdr:nvSpPr>
      <xdr:spPr>
        <a:xfrm>
          <a:off x="5560770" y="2158732"/>
          <a:ext cx="655695" cy="4970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r"/>
          <a:r>
            <a:rPr lang="en-AU" sz="1000" b="1">
              <a:latin typeface="Times New Roman" panose="02020603050405020304" pitchFamily="18" charset="0"/>
              <a:cs typeface="Times New Roman" panose="02020603050405020304" pitchFamily="18" charset="0"/>
            </a:rPr>
            <a:t>Member  Concession</a:t>
          </a:r>
        </a:p>
      </xdr:txBody>
    </xdr:sp>
    <xdr:clientData/>
  </xdr:twoCellAnchor>
  <xdr:twoCellAnchor>
    <xdr:from>
      <xdr:col>8</xdr:col>
      <xdr:colOff>131500</xdr:colOff>
      <xdr:row>7</xdr:row>
      <xdr:rowOff>164087</xdr:rowOff>
    </xdr:from>
    <xdr:to>
      <xdr:col>8</xdr:col>
      <xdr:colOff>667958</xdr:colOff>
      <xdr:row>9</xdr:row>
      <xdr:rowOff>96050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AD9C60C8-E173-4A25-85C0-81A770D2F138}"/>
            </a:ext>
          </a:extLst>
        </xdr:cNvPr>
        <xdr:cNvSpPr txBox="1"/>
      </xdr:nvSpPr>
      <xdr:spPr>
        <a:xfrm>
          <a:off x="6608500" y="2158734"/>
          <a:ext cx="536458" cy="4138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r"/>
          <a:r>
            <a:rPr lang="en-AU" sz="1000" b="1">
              <a:latin typeface="Times New Roman" panose="02020603050405020304" pitchFamily="18" charset="0"/>
              <a:cs typeface="Times New Roman" panose="02020603050405020304" pitchFamily="18" charset="0"/>
            </a:rPr>
            <a:t>Non-</a:t>
          </a:r>
        </a:p>
        <a:p>
          <a:pPr algn="r"/>
          <a:r>
            <a:rPr lang="en-AU" sz="1000" b="1">
              <a:latin typeface="Times New Roman" panose="02020603050405020304" pitchFamily="18" charset="0"/>
              <a:cs typeface="Times New Roman" panose="02020603050405020304" pitchFamily="18" charset="0"/>
            </a:rPr>
            <a:t>Member</a:t>
          </a:r>
        </a:p>
      </xdr:txBody>
    </xdr:sp>
    <xdr:clientData/>
  </xdr:twoCellAnchor>
  <xdr:twoCellAnchor>
    <xdr:from>
      <xdr:col>4</xdr:col>
      <xdr:colOff>148128</xdr:colOff>
      <xdr:row>8</xdr:row>
      <xdr:rowOff>29935</xdr:rowOff>
    </xdr:from>
    <xdr:to>
      <xdr:col>4</xdr:col>
      <xdr:colOff>675234</xdr:colOff>
      <xdr:row>9</xdr:row>
      <xdr:rowOff>54783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34398090-856C-4A5E-9408-A0BB7BE2BC2B}"/>
            </a:ext>
          </a:extLst>
        </xdr:cNvPr>
        <xdr:cNvSpPr txBox="1"/>
      </xdr:nvSpPr>
      <xdr:spPr>
        <a:xfrm>
          <a:off x="4731334" y="2293523"/>
          <a:ext cx="527106" cy="23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r"/>
          <a:r>
            <a:rPr lang="en-AU" sz="1000" b="1">
              <a:latin typeface="Times New Roman" panose="02020603050405020304" pitchFamily="18" charset="0"/>
              <a:cs typeface="Times New Roman" panose="02020603050405020304" pitchFamily="18" charset="0"/>
            </a:rPr>
            <a:t>Member</a:t>
          </a:r>
        </a:p>
      </xdr:txBody>
    </xdr:sp>
    <xdr:clientData/>
  </xdr:twoCellAnchor>
  <xdr:twoCellAnchor>
    <xdr:from>
      <xdr:col>1</xdr:col>
      <xdr:colOff>3811</xdr:colOff>
      <xdr:row>106</xdr:row>
      <xdr:rowOff>47005</xdr:rowOff>
    </xdr:from>
    <xdr:to>
      <xdr:col>2</xdr:col>
      <xdr:colOff>457200</xdr:colOff>
      <xdr:row>107</xdr:row>
      <xdr:rowOff>110093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20E2FC08-B631-44AF-BCB9-D5BFFBD9B30E}"/>
            </a:ext>
          </a:extLst>
        </xdr:cNvPr>
        <xdr:cNvSpPr txBox="1"/>
      </xdr:nvSpPr>
      <xdr:spPr>
        <a:xfrm>
          <a:off x="3811" y="23135605"/>
          <a:ext cx="910589" cy="3297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latin typeface="Times New Roman" panose="02020603050405020304" pitchFamily="18" charset="0"/>
              <a:cs typeface="Times New Roman" panose="02020603050405020304" pitchFamily="18" charset="0"/>
            </a:rPr>
            <a:t>Payment </a:t>
          </a:r>
        </a:p>
      </xdr:txBody>
    </xdr:sp>
    <xdr:clientData/>
  </xdr:twoCellAnchor>
  <xdr:twoCellAnchor>
    <xdr:from>
      <xdr:col>2</xdr:col>
      <xdr:colOff>952233</xdr:colOff>
      <xdr:row>106</xdr:row>
      <xdr:rowOff>65861</xdr:rowOff>
    </xdr:from>
    <xdr:to>
      <xdr:col>2</xdr:col>
      <xdr:colOff>1616261</xdr:colOff>
      <xdr:row>107</xdr:row>
      <xdr:rowOff>120289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F6101AA0-E5FD-49EB-99BB-127555977771}"/>
            </a:ext>
          </a:extLst>
        </xdr:cNvPr>
        <xdr:cNvSpPr txBox="1"/>
      </xdr:nvSpPr>
      <xdr:spPr>
        <a:xfrm>
          <a:off x="1409433" y="23154461"/>
          <a:ext cx="664028" cy="3211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Cheque</a:t>
          </a:r>
        </a:p>
      </xdr:txBody>
    </xdr:sp>
    <xdr:clientData/>
  </xdr:twoCellAnchor>
  <xdr:twoCellAnchor>
    <xdr:from>
      <xdr:col>2</xdr:col>
      <xdr:colOff>1836420</xdr:colOff>
      <xdr:row>107</xdr:row>
      <xdr:rowOff>174694</xdr:rowOff>
    </xdr:from>
    <xdr:to>
      <xdr:col>4</xdr:col>
      <xdr:colOff>541020</xdr:colOff>
      <xdr:row>108</xdr:row>
      <xdr:rowOff>211529</xdr:rowOff>
    </xdr:to>
    <xdr:sp macro="" textlink="" fLocksText="0">
      <xdr:nvSpPr>
        <xdr:cNvPr id="34" name="TextBox 33">
          <a:extLst>
            <a:ext uri="{FF2B5EF4-FFF2-40B4-BE49-F238E27FC236}">
              <a16:creationId xmlns:a16="http://schemas.microsoft.com/office/drawing/2014/main" xmlns="" id="{18D63A1F-F6ED-4870-B0CC-30D431B791CA}"/>
            </a:ext>
          </a:extLst>
        </xdr:cNvPr>
        <xdr:cNvSpPr txBox="1"/>
      </xdr:nvSpPr>
      <xdr:spPr>
        <a:xfrm>
          <a:off x="2293620" y="23529994"/>
          <a:ext cx="2956560" cy="3035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2228134</xdr:colOff>
      <xdr:row>106</xdr:row>
      <xdr:rowOff>68580</xdr:rowOff>
    </xdr:from>
    <xdr:to>
      <xdr:col>2</xdr:col>
      <xdr:colOff>2761534</xdr:colOff>
      <xdr:row>107</xdr:row>
      <xdr:rowOff>148223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C0260229-7C22-40FD-A874-E561C61A5CB7}"/>
            </a:ext>
          </a:extLst>
        </xdr:cNvPr>
        <xdr:cNvSpPr txBox="1"/>
      </xdr:nvSpPr>
      <xdr:spPr>
        <a:xfrm>
          <a:off x="2685334" y="23157180"/>
          <a:ext cx="533400" cy="3463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Cash</a:t>
          </a:r>
        </a:p>
      </xdr:txBody>
    </xdr:sp>
    <xdr:clientData/>
  </xdr:twoCellAnchor>
  <xdr:twoCellAnchor>
    <xdr:from>
      <xdr:col>2</xdr:col>
      <xdr:colOff>1617617</xdr:colOff>
      <xdr:row>106</xdr:row>
      <xdr:rowOff>73162</xdr:rowOff>
    </xdr:from>
    <xdr:to>
      <xdr:col>2</xdr:col>
      <xdr:colOff>1811319</xdr:colOff>
      <xdr:row>107</xdr:row>
      <xdr:rowOff>7076</xdr:rowOff>
    </xdr:to>
    <xdr:sp macro="" textlink="" fLocksText="0">
      <xdr:nvSpPr>
        <xdr:cNvPr id="37" name="TextBox 36">
          <a:extLst>
            <a:ext uri="{FF2B5EF4-FFF2-40B4-BE49-F238E27FC236}">
              <a16:creationId xmlns:a16="http://schemas.microsoft.com/office/drawing/2014/main" xmlns="" id="{5D90C68F-F661-4A6E-BD18-78984E80787F}"/>
            </a:ext>
          </a:extLst>
        </xdr:cNvPr>
        <xdr:cNvSpPr txBox="1"/>
      </xdr:nvSpPr>
      <xdr:spPr>
        <a:xfrm>
          <a:off x="2074817" y="23161762"/>
          <a:ext cx="193702" cy="2006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</xdr:colOff>
      <xdr:row>107</xdr:row>
      <xdr:rowOff>163439</xdr:rowOff>
    </xdr:from>
    <xdr:to>
      <xdr:col>2</xdr:col>
      <xdr:colOff>861060</xdr:colOff>
      <xdr:row>108</xdr:row>
      <xdr:rowOff>224562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C716644D-9D0B-4A72-83EF-9F1AE1832080}"/>
            </a:ext>
          </a:extLst>
        </xdr:cNvPr>
        <xdr:cNvSpPr txBox="1"/>
      </xdr:nvSpPr>
      <xdr:spPr>
        <a:xfrm>
          <a:off x="1" y="23518739"/>
          <a:ext cx="1318259" cy="3278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Visa or MasterCard:</a:t>
          </a:r>
          <a:endParaRPr lang="en-AU" b="0">
            <a:effectLst/>
          </a:endParaRPr>
        </a:p>
        <a:p>
          <a:endParaRPr lang="en-A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2774224</xdr:colOff>
      <xdr:row>106</xdr:row>
      <xdr:rowOff>83820</xdr:rowOff>
    </xdr:from>
    <xdr:to>
      <xdr:col>2</xdr:col>
      <xdr:colOff>3049250</xdr:colOff>
      <xdr:row>107</xdr:row>
      <xdr:rowOff>45721</xdr:rowOff>
    </xdr:to>
    <xdr:sp macro="" textlink="" fLocksText="0">
      <xdr:nvSpPr>
        <xdr:cNvPr id="39" name="TextBox 38">
          <a:extLst>
            <a:ext uri="{FF2B5EF4-FFF2-40B4-BE49-F238E27FC236}">
              <a16:creationId xmlns:a16="http://schemas.microsoft.com/office/drawing/2014/main" xmlns="" id="{EE4AD390-5763-4E13-A0A0-F20318CEA5C9}"/>
            </a:ext>
          </a:extLst>
        </xdr:cNvPr>
        <xdr:cNvSpPr txBox="1"/>
      </xdr:nvSpPr>
      <xdr:spPr>
        <a:xfrm>
          <a:off x="3231424" y="23172420"/>
          <a:ext cx="275026" cy="2286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1228231</xdr:colOff>
      <xdr:row>107</xdr:row>
      <xdr:rowOff>196424</xdr:rowOff>
    </xdr:from>
    <xdr:to>
      <xdr:col>2</xdr:col>
      <xdr:colOff>1836184</xdr:colOff>
      <xdr:row>108</xdr:row>
      <xdr:rowOff>234515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915906FD-1864-4378-915D-245C41445CFB}"/>
            </a:ext>
          </a:extLst>
        </xdr:cNvPr>
        <xdr:cNvSpPr txBox="1"/>
      </xdr:nvSpPr>
      <xdr:spPr>
        <a:xfrm>
          <a:off x="1685431" y="23551724"/>
          <a:ext cx="607953" cy="304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Card No</a:t>
          </a:r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4</xdr:col>
      <xdr:colOff>723900</xdr:colOff>
      <xdr:row>107</xdr:row>
      <xdr:rowOff>190500</xdr:rowOff>
    </xdr:from>
    <xdr:to>
      <xdr:col>6</xdr:col>
      <xdr:colOff>240196</xdr:colOff>
      <xdr:row>108</xdr:row>
      <xdr:rowOff>223631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DBA8966B-B180-416B-AFE8-0AC26F3586CC}"/>
            </a:ext>
          </a:extLst>
        </xdr:cNvPr>
        <xdr:cNvSpPr txBox="1"/>
      </xdr:nvSpPr>
      <xdr:spPr>
        <a:xfrm>
          <a:off x="5433060" y="23545800"/>
          <a:ext cx="499276" cy="2998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Expiry:</a:t>
          </a:r>
        </a:p>
      </xdr:txBody>
    </xdr:sp>
    <xdr:clientData/>
  </xdr:twoCellAnchor>
  <xdr:twoCellAnchor>
    <xdr:from>
      <xdr:col>9</xdr:col>
      <xdr:colOff>8283</xdr:colOff>
      <xdr:row>107</xdr:row>
      <xdr:rowOff>226156</xdr:rowOff>
    </xdr:from>
    <xdr:to>
      <xdr:col>10</xdr:col>
      <xdr:colOff>153827</xdr:colOff>
      <xdr:row>108</xdr:row>
      <xdr:rowOff>207066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7A9C372-96C1-4959-B8E6-EE6DEDA0896E}"/>
            </a:ext>
          </a:extLst>
        </xdr:cNvPr>
        <xdr:cNvSpPr txBox="1"/>
      </xdr:nvSpPr>
      <xdr:spPr>
        <a:xfrm>
          <a:off x="7048500" y="22556069"/>
          <a:ext cx="360892" cy="245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CVV</a:t>
          </a:r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</xdr:col>
      <xdr:colOff>0</xdr:colOff>
      <xdr:row>109</xdr:row>
      <xdr:rowOff>170042</xdr:rowOff>
    </xdr:from>
    <xdr:to>
      <xdr:col>2</xdr:col>
      <xdr:colOff>313765</xdr:colOff>
      <xdr:row>111</xdr:row>
      <xdr:rowOff>104314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BEE96161-A024-4969-BD2A-666C8AC78023}"/>
            </a:ext>
          </a:extLst>
        </xdr:cNvPr>
        <xdr:cNvSpPr txBox="1"/>
      </xdr:nvSpPr>
      <xdr:spPr>
        <a:xfrm>
          <a:off x="0" y="24058742"/>
          <a:ext cx="770965" cy="30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Signature:</a:t>
          </a:r>
        </a:p>
      </xdr:txBody>
    </xdr:sp>
    <xdr:clientData/>
  </xdr:twoCellAnchor>
  <xdr:twoCellAnchor>
    <xdr:from>
      <xdr:col>2</xdr:col>
      <xdr:colOff>327660</xdr:colOff>
      <xdr:row>109</xdr:row>
      <xdr:rowOff>179294</xdr:rowOff>
    </xdr:from>
    <xdr:to>
      <xdr:col>2</xdr:col>
      <xdr:colOff>3418114</xdr:colOff>
      <xdr:row>112</xdr:row>
      <xdr:rowOff>53339</xdr:rowOff>
    </xdr:to>
    <xdr:sp macro="" textlink="" fLocksText="0">
      <xdr:nvSpPr>
        <xdr:cNvPr id="46" name="TextBox 45">
          <a:extLst>
            <a:ext uri="{FF2B5EF4-FFF2-40B4-BE49-F238E27FC236}">
              <a16:creationId xmlns:a16="http://schemas.microsoft.com/office/drawing/2014/main" xmlns="" id="{1B823DDE-5229-491E-B318-898E9507E81A}"/>
            </a:ext>
          </a:extLst>
        </xdr:cNvPr>
        <xdr:cNvSpPr txBox="1"/>
      </xdr:nvSpPr>
      <xdr:spPr>
        <a:xfrm>
          <a:off x="784860" y="24067994"/>
          <a:ext cx="3090454" cy="42268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888274</xdr:colOff>
      <xdr:row>107</xdr:row>
      <xdr:rowOff>190620</xdr:rowOff>
    </xdr:from>
    <xdr:to>
      <xdr:col>2</xdr:col>
      <xdr:colOff>1082272</xdr:colOff>
      <xdr:row>108</xdr:row>
      <xdr:rowOff>155122</xdr:rowOff>
    </xdr:to>
    <xdr:sp macro="" textlink="" fLocksText="0">
      <xdr:nvSpPr>
        <xdr:cNvPr id="47" name="TextBox 46">
          <a:extLst>
            <a:ext uri="{FF2B5EF4-FFF2-40B4-BE49-F238E27FC236}">
              <a16:creationId xmlns:a16="http://schemas.microsoft.com/office/drawing/2014/main" xmlns="" id="{C90213BF-02E8-45B6-8A03-E70750EA8801}"/>
            </a:ext>
          </a:extLst>
        </xdr:cNvPr>
        <xdr:cNvSpPr txBox="1"/>
      </xdr:nvSpPr>
      <xdr:spPr>
        <a:xfrm>
          <a:off x="1345474" y="23545920"/>
          <a:ext cx="193998" cy="23120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245755</xdr:colOff>
      <xdr:row>107</xdr:row>
      <xdr:rowOff>219555</xdr:rowOff>
    </xdr:from>
    <xdr:to>
      <xdr:col>6</xdr:col>
      <xdr:colOff>680258</xdr:colOff>
      <xdr:row>108</xdr:row>
      <xdr:rowOff>200199</xdr:rowOff>
    </xdr:to>
    <xdr:sp macro="" textlink="" fLocksText="0">
      <xdr:nvSpPr>
        <xdr:cNvPr id="48" name="TextBox 47">
          <a:extLst>
            <a:ext uri="{FF2B5EF4-FFF2-40B4-BE49-F238E27FC236}">
              <a16:creationId xmlns:a16="http://schemas.microsoft.com/office/drawing/2014/main" xmlns="" id="{3ECF0F0F-535A-4351-BE04-AB32281539CC}"/>
            </a:ext>
          </a:extLst>
        </xdr:cNvPr>
        <xdr:cNvSpPr txBox="1"/>
      </xdr:nvSpPr>
      <xdr:spPr>
        <a:xfrm>
          <a:off x="5937895" y="23574855"/>
          <a:ext cx="434503" cy="2473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198651</xdr:colOff>
      <xdr:row>107</xdr:row>
      <xdr:rowOff>215349</xdr:rowOff>
    </xdr:from>
    <xdr:to>
      <xdr:col>10</xdr:col>
      <xdr:colOff>640772</xdr:colOff>
      <xdr:row>108</xdr:row>
      <xdr:rowOff>190500</xdr:rowOff>
    </xdr:to>
    <xdr:sp macro="" textlink="" fLocksText="0">
      <xdr:nvSpPr>
        <xdr:cNvPr id="50" name="TextBox 49">
          <a:extLst>
            <a:ext uri="{FF2B5EF4-FFF2-40B4-BE49-F238E27FC236}">
              <a16:creationId xmlns:a16="http://schemas.microsoft.com/office/drawing/2014/main" xmlns="" id="{1186551E-AA7B-4E68-B362-B91044913C87}"/>
            </a:ext>
          </a:extLst>
        </xdr:cNvPr>
        <xdr:cNvSpPr txBox="1"/>
      </xdr:nvSpPr>
      <xdr:spPr>
        <a:xfrm>
          <a:off x="7454216" y="22545262"/>
          <a:ext cx="442121" cy="2401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23192</xdr:colOff>
      <xdr:row>107</xdr:row>
      <xdr:rowOff>207066</xdr:rowOff>
    </xdr:from>
    <xdr:to>
      <xdr:col>7</xdr:col>
      <xdr:colOff>122583</xdr:colOff>
      <xdr:row>108</xdr:row>
      <xdr:rowOff>215348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A9D7C1FD-A647-444F-AC84-0FE3DE79BB0D}"/>
            </a:ext>
          </a:extLst>
        </xdr:cNvPr>
        <xdr:cNvSpPr txBox="1"/>
      </xdr:nvSpPr>
      <xdr:spPr>
        <a:xfrm>
          <a:off x="6469712" y="23562366"/>
          <a:ext cx="99391" cy="2749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AU" sz="2000" b="1">
              <a:latin typeface="Times New Roman" panose="02020603050405020304" pitchFamily="18" charset="0"/>
              <a:cs typeface="Times New Roman" panose="02020603050405020304" pitchFamily="18" charset="0"/>
            </a:rPr>
            <a:t>/</a:t>
          </a:r>
        </a:p>
      </xdr:txBody>
    </xdr:sp>
    <xdr:clientData/>
  </xdr:twoCellAnchor>
  <xdr:twoCellAnchor>
    <xdr:from>
      <xdr:col>7</xdr:col>
      <xdr:colOff>198120</xdr:colOff>
      <xdr:row>107</xdr:row>
      <xdr:rowOff>217606</xdr:rowOff>
    </xdr:from>
    <xdr:to>
      <xdr:col>8</xdr:col>
      <xdr:colOff>472440</xdr:colOff>
      <xdr:row>108</xdr:row>
      <xdr:rowOff>198250</xdr:rowOff>
    </xdr:to>
    <xdr:sp macro="" textlink="" fLocksText="0">
      <xdr:nvSpPr>
        <xdr:cNvPr id="53" name="TextBox 52">
          <a:extLst>
            <a:ext uri="{FF2B5EF4-FFF2-40B4-BE49-F238E27FC236}">
              <a16:creationId xmlns:a16="http://schemas.microsoft.com/office/drawing/2014/main" xmlns="" id="{FF4393A4-0BE8-45EC-99F4-6AE5D3F52164}"/>
            </a:ext>
          </a:extLst>
        </xdr:cNvPr>
        <xdr:cNvSpPr txBox="1"/>
      </xdr:nvSpPr>
      <xdr:spPr>
        <a:xfrm>
          <a:off x="6644640" y="23572906"/>
          <a:ext cx="487680" cy="2473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289561</xdr:colOff>
      <xdr:row>109</xdr:row>
      <xdr:rowOff>179898</xdr:rowOff>
    </xdr:from>
    <xdr:to>
      <xdr:col>4</xdr:col>
      <xdr:colOff>474879</xdr:colOff>
      <xdr:row>111</xdr:row>
      <xdr:rowOff>138485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3C5FEFC2-1168-4C71-87AD-7E8BAF3D9A8B}"/>
            </a:ext>
          </a:extLst>
        </xdr:cNvPr>
        <xdr:cNvSpPr txBox="1"/>
      </xdr:nvSpPr>
      <xdr:spPr>
        <a:xfrm>
          <a:off x="4213861" y="24068598"/>
          <a:ext cx="970178" cy="324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Name on Card</a:t>
          </a:r>
        </a:p>
      </xdr:txBody>
    </xdr:sp>
    <xdr:clientData/>
  </xdr:twoCellAnchor>
  <xdr:twoCellAnchor>
    <xdr:from>
      <xdr:col>4</xdr:col>
      <xdr:colOff>533400</xdr:colOff>
      <xdr:row>110</xdr:row>
      <xdr:rowOff>31171</xdr:rowOff>
    </xdr:from>
    <xdr:to>
      <xdr:col>10</xdr:col>
      <xdr:colOff>642852</xdr:colOff>
      <xdr:row>111</xdr:row>
      <xdr:rowOff>162096</xdr:rowOff>
    </xdr:to>
    <xdr:sp macro="" textlink="" fLocksText="0">
      <xdr:nvSpPr>
        <xdr:cNvPr id="56" name="TextBox 55">
          <a:extLst>
            <a:ext uri="{FF2B5EF4-FFF2-40B4-BE49-F238E27FC236}">
              <a16:creationId xmlns:a16="http://schemas.microsoft.com/office/drawing/2014/main" xmlns="" id="{F786BBC4-FC09-4090-BAAE-CE06426748F2}"/>
            </a:ext>
          </a:extLst>
        </xdr:cNvPr>
        <xdr:cNvSpPr txBox="1"/>
      </xdr:nvSpPr>
      <xdr:spPr>
        <a:xfrm>
          <a:off x="5242560" y="24102751"/>
          <a:ext cx="3043152" cy="3138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537481</xdr:colOff>
      <xdr:row>6</xdr:row>
      <xdr:rowOff>118382</xdr:rowOff>
    </xdr:from>
    <xdr:to>
      <xdr:col>7</xdr:col>
      <xdr:colOff>121104</xdr:colOff>
      <xdr:row>7</xdr:row>
      <xdr:rowOff>104776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F9324439-A8D9-4730-9B20-C8E417119533}"/>
            </a:ext>
          </a:extLst>
        </xdr:cNvPr>
        <xdr:cNvSpPr txBox="1"/>
      </xdr:nvSpPr>
      <xdr:spPr>
        <a:xfrm>
          <a:off x="5138056" y="2213882"/>
          <a:ext cx="1174298" cy="2626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latin typeface="Times New Roman" panose="02020603050405020304" pitchFamily="18" charset="0"/>
              <a:cs typeface="Times New Roman" panose="02020603050405020304" pitchFamily="18" charset="0"/>
            </a:rPr>
            <a:t>Single Term $15</a:t>
          </a:r>
        </a:p>
      </xdr:txBody>
    </xdr:sp>
    <xdr:clientData/>
  </xdr:twoCellAnchor>
  <xdr:twoCellAnchor>
    <xdr:from>
      <xdr:col>8</xdr:col>
      <xdr:colOff>209550</xdr:colOff>
      <xdr:row>6</xdr:row>
      <xdr:rowOff>110218</xdr:rowOff>
    </xdr:from>
    <xdr:to>
      <xdr:col>10</xdr:col>
      <xdr:colOff>405493</xdr:colOff>
      <xdr:row>7</xdr:row>
      <xdr:rowOff>151040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24C95543-0006-41F9-9DFA-EA59F5974B68}"/>
            </a:ext>
          </a:extLst>
        </xdr:cNvPr>
        <xdr:cNvSpPr txBox="1"/>
      </xdr:nvSpPr>
      <xdr:spPr>
        <a:xfrm>
          <a:off x="6610350" y="2205718"/>
          <a:ext cx="1100818" cy="3170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Non-member</a:t>
          </a:r>
          <a:r>
            <a:rPr lang="en-AU" b="1"/>
            <a:t> </a:t>
          </a:r>
          <a:endParaRPr lang="en-A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95250</xdr:colOff>
      <xdr:row>6</xdr:row>
      <xdr:rowOff>122463</xdr:rowOff>
    </xdr:from>
    <xdr:to>
      <xdr:col>8</xdr:col>
      <xdr:colOff>108857</xdr:colOff>
      <xdr:row>7</xdr:row>
      <xdr:rowOff>54428</xdr:rowOff>
    </xdr:to>
    <xdr:sp macro="" textlink="" fLocksText="0">
      <xdr:nvSpPr>
        <xdr:cNvPr id="57" name="TextBox 56">
          <a:extLst>
            <a:ext uri="{FF2B5EF4-FFF2-40B4-BE49-F238E27FC236}">
              <a16:creationId xmlns:a16="http://schemas.microsoft.com/office/drawing/2014/main" xmlns="" id="{5C749346-43F1-4993-B31B-6E2807FED492}"/>
            </a:ext>
          </a:extLst>
        </xdr:cNvPr>
        <xdr:cNvSpPr txBox="1"/>
      </xdr:nvSpPr>
      <xdr:spPr>
        <a:xfrm>
          <a:off x="6368143" y="1796142"/>
          <a:ext cx="217714" cy="2041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288472</xdr:colOff>
      <xdr:row>6</xdr:row>
      <xdr:rowOff>122464</xdr:rowOff>
    </xdr:from>
    <xdr:to>
      <xdr:col>10</xdr:col>
      <xdr:colOff>503464</xdr:colOff>
      <xdr:row>7</xdr:row>
      <xdr:rowOff>54429</xdr:rowOff>
    </xdr:to>
    <xdr:sp macro="" textlink="" fLocksText="0">
      <xdr:nvSpPr>
        <xdr:cNvPr id="59" name="TextBox 58">
          <a:extLst>
            <a:ext uri="{FF2B5EF4-FFF2-40B4-BE49-F238E27FC236}">
              <a16:creationId xmlns:a16="http://schemas.microsoft.com/office/drawing/2014/main" xmlns="" id="{EB1AA684-50CB-4417-9E10-A478AEDEBDBE}"/>
            </a:ext>
          </a:extLst>
        </xdr:cNvPr>
        <xdr:cNvSpPr txBox="1"/>
      </xdr:nvSpPr>
      <xdr:spPr>
        <a:xfrm>
          <a:off x="7717972" y="1796143"/>
          <a:ext cx="214992" cy="2041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195944</xdr:colOff>
      <xdr:row>6</xdr:row>
      <xdr:rowOff>106680</xdr:rowOff>
    </xdr:from>
    <xdr:to>
      <xdr:col>4</xdr:col>
      <xdr:colOff>413657</xdr:colOff>
      <xdr:row>7</xdr:row>
      <xdr:rowOff>54429</xdr:rowOff>
    </xdr:to>
    <xdr:sp macro="" textlink="" fLocksText="0">
      <xdr:nvSpPr>
        <xdr:cNvPr id="61" name="TextBox 60">
          <a:extLst>
            <a:ext uri="{FF2B5EF4-FFF2-40B4-BE49-F238E27FC236}">
              <a16:creationId xmlns:a16="http://schemas.microsoft.com/office/drawing/2014/main" xmlns="" id="{E60F0768-5C23-4923-8598-AE0EAD0795D9}"/>
            </a:ext>
          </a:extLst>
        </xdr:cNvPr>
        <xdr:cNvSpPr txBox="1"/>
      </xdr:nvSpPr>
      <xdr:spPr>
        <a:xfrm>
          <a:off x="4905104" y="1790700"/>
          <a:ext cx="217713" cy="22206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2631280</xdr:colOff>
      <xdr:row>6</xdr:row>
      <xdr:rowOff>108858</xdr:rowOff>
    </xdr:from>
    <xdr:to>
      <xdr:col>2</xdr:col>
      <xdr:colOff>2845593</xdr:colOff>
      <xdr:row>7</xdr:row>
      <xdr:rowOff>40822</xdr:rowOff>
    </xdr:to>
    <xdr:sp macro="" textlink="" fLocksText="0">
      <xdr:nvSpPr>
        <xdr:cNvPr id="63" name="TextBox 62">
          <a:extLst>
            <a:ext uri="{FF2B5EF4-FFF2-40B4-BE49-F238E27FC236}">
              <a16:creationId xmlns:a16="http://schemas.microsoft.com/office/drawing/2014/main" xmlns="" id="{88D33A9E-DABE-4F36-8FEC-DF938430F58C}"/>
            </a:ext>
          </a:extLst>
        </xdr:cNvPr>
        <xdr:cNvSpPr txBox="1"/>
      </xdr:nvSpPr>
      <xdr:spPr>
        <a:xfrm>
          <a:off x="3381374" y="2192452"/>
          <a:ext cx="214313" cy="2058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1292678</xdr:colOff>
      <xdr:row>6</xdr:row>
      <xdr:rowOff>95249</xdr:rowOff>
    </xdr:from>
    <xdr:to>
      <xdr:col>2</xdr:col>
      <xdr:colOff>1496786</xdr:colOff>
      <xdr:row>7</xdr:row>
      <xdr:rowOff>27215</xdr:rowOff>
    </xdr:to>
    <xdr:sp macro="" textlink="" fLocksText="0">
      <xdr:nvSpPr>
        <xdr:cNvPr id="64" name="TextBox 63">
          <a:extLst>
            <a:ext uri="{FF2B5EF4-FFF2-40B4-BE49-F238E27FC236}">
              <a16:creationId xmlns:a16="http://schemas.microsoft.com/office/drawing/2014/main" xmlns="" id="{A3441CA6-4FF6-43F4-A659-F4AF876E6FAE}"/>
            </a:ext>
          </a:extLst>
        </xdr:cNvPr>
        <xdr:cNvSpPr txBox="1"/>
      </xdr:nvSpPr>
      <xdr:spPr>
        <a:xfrm>
          <a:off x="1741714" y="1768928"/>
          <a:ext cx="204108" cy="20410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A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455441</xdr:colOff>
      <xdr:row>4</xdr:row>
      <xdr:rowOff>268941</xdr:rowOff>
    </xdr:from>
    <xdr:to>
      <xdr:col>6</xdr:col>
      <xdr:colOff>469046</xdr:colOff>
      <xdr:row>6</xdr:row>
      <xdr:rowOff>2400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7DDC79DE-1827-4B83-A065-884FF897395C}"/>
            </a:ext>
          </a:extLst>
        </xdr:cNvPr>
        <xdr:cNvSpPr txBox="1"/>
      </xdr:nvSpPr>
      <xdr:spPr>
        <a:xfrm>
          <a:off x="5038647" y="1423147"/>
          <a:ext cx="966105" cy="293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AU" sz="1100" b="0">
              <a:latin typeface="Times New Roman" panose="02020603050405020304" pitchFamily="18" charset="0"/>
              <a:cs typeface="Times New Roman" panose="02020603050405020304" pitchFamily="18" charset="0"/>
            </a:rPr>
            <a:t>C/link Card No.</a:t>
          </a:r>
        </a:p>
      </xdr:txBody>
    </xdr:sp>
    <xdr:clientData/>
  </xdr:twoCellAnchor>
  <xdr:twoCellAnchor>
    <xdr:from>
      <xdr:col>6</xdr:col>
      <xdr:colOff>476250</xdr:colOff>
      <xdr:row>5</xdr:row>
      <xdr:rowOff>11206</xdr:rowOff>
    </xdr:from>
    <xdr:to>
      <xdr:col>10</xdr:col>
      <xdr:colOff>502919</xdr:colOff>
      <xdr:row>6</xdr:row>
      <xdr:rowOff>13607</xdr:rowOff>
    </xdr:to>
    <xdr:sp macro="" textlink="" fLocksText="0">
      <xdr:nvSpPr>
        <xdr:cNvPr id="60" name="TextBox 59">
          <a:extLst>
            <a:ext uri="{FF2B5EF4-FFF2-40B4-BE49-F238E27FC236}">
              <a16:creationId xmlns:a16="http://schemas.microsoft.com/office/drawing/2014/main" xmlns="" id="{2E1F0E1E-BAFC-4A7D-A73C-3B55DD110B66}"/>
            </a:ext>
          </a:extLst>
        </xdr:cNvPr>
        <xdr:cNvSpPr txBox="1"/>
      </xdr:nvSpPr>
      <xdr:spPr>
        <a:xfrm>
          <a:off x="6168390" y="1420906"/>
          <a:ext cx="1977389" cy="2767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A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</xdr:row>
      <xdr:rowOff>22410</xdr:rowOff>
    </xdr:from>
    <xdr:to>
      <xdr:col>1</xdr:col>
      <xdr:colOff>22412</xdr:colOff>
      <xdr:row>10</xdr:row>
      <xdr:rowOff>369794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F4293B64-DA1E-42E2-B027-02A79CCF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7851"/>
          <a:ext cx="313765" cy="34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24093</xdr:rowOff>
    </xdr:from>
    <xdr:to>
      <xdr:col>1</xdr:col>
      <xdr:colOff>22412</xdr:colOff>
      <xdr:row>56</xdr:row>
      <xdr:rowOff>11206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8E99CE2B-5AF4-4DFA-82F5-FFCC1F2E9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85034"/>
          <a:ext cx="313765" cy="334496"/>
        </a:xfrm>
        <a:prstGeom prst="rect">
          <a:avLst/>
        </a:prstGeom>
      </xdr:spPr>
    </xdr:pic>
    <xdr:clientData/>
  </xdr:twoCellAnchor>
  <xdr:twoCellAnchor>
    <xdr:from>
      <xdr:col>3</xdr:col>
      <xdr:colOff>661146</xdr:colOff>
      <xdr:row>8</xdr:row>
      <xdr:rowOff>44826</xdr:rowOff>
    </xdr:from>
    <xdr:to>
      <xdr:col>4</xdr:col>
      <xdr:colOff>33617</xdr:colOff>
      <xdr:row>9</xdr:row>
      <xdr:rowOff>156885</xdr:rowOff>
    </xdr:to>
    <xdr:sp macro="" textlink="">
      <xdr:nvSpPr>
        <xdr:cNvPr id="25" name="Isosceles Triangle 24">
          <a:extLst>
            <a:ext uri="{FF2B5EF4-FFF2-40B4-BE49-F238E27FC236}">
              <a16:creationId xmlns:a16="http://schemas.microsoft.com/office/drawing/2014/main" xmlns="" id="{E415D401-1AEB-48FC-9FCE-BD238DC74C55}"/>
            </a:ext>
          </a:extLst>
        </xdr:cNvPr>
        <xdr:cNvSpPr/>
      </xdr:nvSpPr>
      <xdr:spPr>
        <a:xfrm rot="5400000">
          <a:off x="4387103" y="2459693"/>
          <a:ext cx="324970" cy="13447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13"/>
  <sheetViews>
    <sheetView showGridLines="0" tabSelected="1" zoomScale="85" zoomScaleNormal="85" zoomScalePageLayoutView="125" workbookViewId="0">
      <pane xSplit="12" ySplit="11" topLeftCell="P42" activePane="bottomRight" state="frozen"/>
      <selection pane="topRight" activeCell="L1" sqref="L1"/>
      <selection pane="bottomLeft" activeCell="A12" sqref="A12"/>
      <selection pane="bottomRight" activeCell="A12" sqref="A12"/>
    </sheetView>
  </sheetViews>
  <sheetFormatPr defaultColWidth="8.85546875" defaultRowHeight="15"/>
  <cols>
    <col min="1" max="1" width="4.28515625" style="1" customWidth="1"/>
    <col min="2" max="2" width="6.7109375" style="1" customWidth="1"/>
    <col min="3" max="3" width="46.28515625" style="1" customWidth="1"/>
    <col min="4" max="4" width="11.42578125" style="1" customWidth="1"/>
    <col min="5" max="5" width="10.85546875" style="1" customWidth="1"/>
    <col min="6" max="6" width="3.28515625" style="1" customWidth="1"/>
    <col min="7" max="7" width="10.85546875" style="1" customWidth="1"/>
    <col min="8" max="8" width="3.140625" style="1" customWidth="1"/>
    <col min="9" max="9" width="10.85546875" style="1" customWidth="1"/>
    <col min="10" max="10" width="3.28515625" style="1" customWidth="1"/>
    <col min="11" max="11" width="10.85546875" style="1" customWidth="1"/>
    <col min="12" max="12" width="3.85546875" style="1" customWidth="1"/>
    <col min="13" max="14" width="8.85546875" style="1"/>
    <col min="15" max="15" width="14" style="1" customWidth="1"/>
    <col min="16" max="18" width="8.85546875" style="1" customWidth="1"/>
    <col min="19" max="19" width="8.28515625" style="1" hidden="1" customWidth="1"/>
    <col min="20" max="20" width="8.5703125" style="1" hidden="1" customWidth="1"/>
    <col min="21" max="21" width="11.42578125" style="1" hidden="1" customWidth="1"/>
    <col min="22" max="22" width="12" style="1" hidden="1" customWidth="1"/>
    <col min="23" max="23" width="14.85546875" style="1" customWidth="1"/>
    <col min="24" max="27" width="8.85546875" style="1"/>
    <col min="28" max="28" width="56.140625" style="1" customWidth="1"/>
    <col min="29" max="16384" width="8.85546875" style="1"/>
  </cols>
  <sheetData>
    <row r="1" spans="1:29" ht="29.25" customHeight="1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S1" s="1" t="s">
        <v>11</v>
      </c>
    </row>
    <row r="2" spans="1:29" ht="21.75" customHeight="1">
      <c r="B2" s="39"/>
      <c r="C2" s="11"/>
      <c r="D2" s="39"/>
      <c r="E2" s="86"/>
      <c r="F2" s="86"/>
      <c r="G2" s="39"/>
      <c r="H2" s="11"/>
      <c r="I2" s="86"/>
      <c r="J2" s="86"/>
      <c r="K2" s="86"/>
      <c r="L2" s="86"/>
      <c r="S2" s="1" t="s">
        <v>12</v>
      </c>
      <c r="T2" s="14"/>
      <c r="U2" s="15"/>
      <c r="V2" s="18"/>
      <c r="W2" s="18"/>
      <c r="X2" s="15"/>
      <c r="Y2" s="15"/>
      <c r="Z2" s="18"/>
      <c r="AA2" s="18"/>
      <c r="AB2" s="18"/>
      <c r="AC2" s="18"/>
    </row>
    <row r="3" spans="1:29" ht="21.75" customHeight="1">
      <c r="B3" s="39"/>
      <c r="C3" s="11"/>
      <c r="D3" s="39"/>
      <c r="E3" s="86"/>
      <c r="F3" s="86"/>
      <c r="G3" s="39"/>
      <c r="H3" s="11"/>
      <c r="I3" s="11"/>
      <c r="J3" s="86"/>
      <c r="K3" s="86"/>
      <c r="L3" s="86"/>
      <c r="S3" s="1" t="s">
        <v>15</v>
      </c>
      <c r="T3" s="14"/>
      <c r="U3" s="15"/>
      <c r="V3" s="18"/>
      <c r="W3" s="18"/>
      <c r="X3" s="15"/>
      <c r="Y3" s="15"/>
      <c r="Z3" s="15"/>
      <c r="AA3" s="18"/>
      <c r="AB3" s="18"/>
      <c r="AC3" s="18"/>
    </row>
    <row r="4" spans="1:29" ht="21.75" customHeight="1">
      <c r="B4" s="99"/>
      <c r="C4" s="99"/>
      <c r="D4" s="99"/>
      <c r="E4" s="11"/>
      <c r="F4" s="87"/>
      <c r="G4" s="87"/>
      <c r="H4" s="87"/>
      <c r="I4" s="87"/>
      <c r="J4" s="87"/>
      <c r="K4" s="87"/>
      <c r="L4" s="87"/>
      <c r="O4" s="83" t="s">
        <v>199</v>
      </c>
      <c r="S4" s="1" t="s">
        <v>13</v>
      </c>
      <c r="T4" s="21"/>
      <c r="U4" s="21"/>
      <c r="V4" s="15"/>
      <c r="W4" s="21"/>
      <c r="X4" s="21"/>
      <c r="Y4" s="21"/>
      <c r="Z4" s="21"/>
      <c r="AA4" s="21"/>
      <c r="AB4" s="21"/>
      <c r="AC4" s="21"/>
    </row>
    <row r="5" spans="1:29" ht="21.75" customHeight="1">
      <c r="B5" s="39"/>
      <c r="C5" s="11"/>
      <c r="D5" s="11"/>
      <c r="E5" s="11"/>
      <c r="F5" s="11"/>
      <c r="G5" s="40"/>
      <c r="H5" s="11"/>
      <c r="I5" s="40"/>
      <c r="J5" s="11"/>
      <c r="K5" s="11"/>
      <c r="L5" s="11"/>
      <c r="S5" s="1" t="s">
        <v>14</v>
      </c>
      <c r="T5" s="14"/>
      <c r="U5" s="15"/>
      <c r="V5" s="15"/>
      <c r="W5" s="15"/>
      <c r="X5" s="16"/>
      <c r="Y5" s="14"/>
      <c r="Z5" s="16"/>
      <c r="AA5" s="14"/>
      <c r="AB5" s="15"/>
      <c r="AC5" s="17"/>
    </row>
    <row r="6" spans="1:29" ht="21.75" customHeight="1">
      <c r="B6" s="39"/>
      <c r="C6" s="11"/>
      <c r="D6" s="41"/>
      <c r="E6" s="38"/>
      <c r="F6" s="42"/>
      <c r="G6" s="88"/>
      <c r="H6" s="87"/>
      <c r="I6" s="87"/>
      <c r="J6" s="87"/>
      <c r="K6" s="87"/>
      <c r="L6" s="42"/>
      <c r="S6" s="1" t="s">
        <v>17</v>
      </c>
      <c r="T6" s="14"/>
      <c r="U6" s="20"/>
      <c r="V6" s="18"/>
      <c r="W6" s="21"/>
      <c r="X6" s="21"/>
      <c r="Y6" s="18"/>
      <c r="Z6" s="18"/>
      <c r="AA6" s="18"/>
      <c r="AB6" s="18"/>
      <c r="AC6" s="18"/>
    </row>
    <row r="7" spans="1:29" ht="21.75" customHeight="1">
      <c r="B7" s="11"/>
      <c r="C7" s="11"/>
      <c r="D7" s="37"/>
      <c r="E7" s="38"/>
      <c r="F7" s="38"/>
      <c r="G7" s="38"/>
      <c r="H7" s="36"/>
      <c r="I7" s="36"/>
      <c r="J7" s="36"/>
      <c r="K7" s="36"/>
      <c r="L7" s="36"/>
      <c r="S7" s="1" t="s">
        <v>16</v>
      </c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21" customHeight="1" thickBot="1">
      <c r="B8" s="11"/>
      <c r="C8" s="11"/>
      <c r="D8" s="37"/>
      <c r="E8" s="38"/>
      <c r="F8" s="38"/>
      <c r="G8" s="38"/>
      <c r="H8" s="36"/>
      <c r="I8" s="36"/>
      <c r="J8" s="36"/>
      <c r="K8" s="36"/>
      <c r="L8" s="36"/>
      <c r="S8" s="1" t="s">
        <v>21</v>
      </c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6.5" customHeight="1" thickBot="1">
      <c r="B9" s="11"/>
      <c r="C9" s="11"/>
      <c r="D9" s="12"/>
      <c r="E9" s="13"/>
      <c r="F9" s="44"/>
      <c r="G9" s="8"/>
      <c r="H9" s="44"/>
      <c r="I9" s="43"/>
      <c r="J9" s="44"/>
      <c r="K9" s="36"/>
      <c r="L9" s="36"/>
    </row>
    <row r="10" spans="1:29" ht="16.5" customHeight="1">
      <c r="B10" s="3"/>
      <c r="C10" s="11"/>
      <c r="D10" s="37"/>
      <c r="E10" s="38"/>
      <c r="F10" s="38"/>
      <c r="G10" s="38"/>
      <c r="H10" s="36"/>
      <c r="I10" s="36"/>
      <c r="J10" s="36"/>
      <c r="K10" s="36"/>
      <c r="L10" s="36"/>
      <c r="P10" s="35"/>
    </row>
    <row r="11" spans="1:29" s="55" customFormat="1" ht="30.75" customHeight="1">
      <c r="A11" s="52"/>
      <c r="B11" s="57" t="s">
        <v>0</v>
      </c>
      <c r="C11" s="49" t="s">
        <v>1</v>
      </c>
      <c r="D11" s="50" t="s">
        <v>198</v>
      </c>
      <c r="E11" s="51" t="s">
        <v>20</v>
      </c>
      <c r="F11" s="52" t="s">
        <v>9</v>
      </c>
      <c r="G11" s="53" t="s">
        <v>191</v>
      </c>
      <c r="H11" s="52" t="s">
        <v>9</v>
      </c>
      <c r="I11" s="53" t="s">
        <v>192</v>
      </c>
      <c r="J11" s="52" t="s">
        <v>9</v>
      </c>
      <c r="K11" s="54" t="s">
        <v>5</v>
      </c>
      <c r="L11" s="52" t="s">
        <v>9</v>
      </c>
      <c r="S11" s="56" t="s">
        <v>2</v>
      </c>
      <c r="T11" s="56" t="s">
        <v>3</v>
      </c>
      <c r="U11" s="56" t="s">
        <v>4</v>
      </c>
      <c r="V11" s="56" t="s">
        <v>5</v>
      </c>
    </row>
    <row r="12" spans="1:29" ht="15.75" customHeight="1">
      <c r="A12" s="81"/>
      <c r="B12" s="74" t="s">
        <v>24</v>
      </c>
      <c r="C12" s="75" t="s">
        <v>181</v>
      </c>
      <c r="D12" s="82">
        <v>43872</v>
      </c>
      <c r="E12" s="77">
        <v>12</v>
      </c>
      <c r="F12" s="71" t="str">
        <f t="shared" ref="F12:F18" si="0">IF(AND(OR($A12="x"),$F$9="x"),"x","")</f>
        <v/>
      </c>
      <c r="G12" s="72">
        <v>8</v>
      </c>
      <c r="H12" s="71" t="str">
        <f t="shared" ref="H12:H39" si="1">IF(AND(OR($A12="x"),$H$9="x"),"x","")</f>
        <v/>
      </c>
      <c r="I12" s="72">
        <v>17</v>
      </c>
      <c r="J12" s="71" t="str">
        <f t="shared" ref="J12:J18" si="2">IF(AND(OR($A12="x"),$J$9="x"),"x","")</f>
        <v/>
      </c>
      <c r="K12" s="72" t="s">
        <v>143</v>
      </c>
      <c r="L12" s="71"/>
      <c r="S12" s="4" t="str">
        <f>IF(F12="x",E12,"")</f>
        <v/>
      </c>
      <c r="T12" s="4" t="str">
        <f>IF(H12="x",G12,"")</f>
        <v/>
      </c>
      <c r="U12" s="4" t="str">
        <f>IF(J12="x",I12,"")</f>
        <v/>
      </c>
      <c r="V12" s="4" t="str">
        <f>IF(L12="x",K12,"")</f>
        <v/>
      </c>
    </row>
    <row r="13" spans="1:29" ht="15.75" customHeight="1">
      <c r="A13" s="81"/>
      <c r="B13" s="74" t="s">
        <v>25</v>
      </c>
      <c r="C13" s="75" t="s">
        <v>109</v>
      </c>
      <c r="D13" s="82">
        <v>43875</v>
      </c>
      <c r="E13" s="77">
        <v>12</v>
      </c>
      <c r="F13" s="71" t="str">
        <f t="shared" si="0"/>
        <v/>
      </c>
      <c r="G13" s="72">
        <v>8</v>
      </c>
      <c r="H13" s="71" t="str">
        <f t="shared" si="1"/>
        <v/>
      </c>
      <c r="I13" s="72">
        <v>17</v>
      </c>
      <c r="J13" s="71" t="str">
        <f t="shared" si="2"/>
        <v/>
      </c>
      <c r="K13" s="72" t="s">
        <v>143</v>
      </c>
      <c r="L13" s="71"/>
      <c r="S13" s="4" t="str">
        <f t="shared" ref="S13:S52" si="3">IF(F13="x",E13,"")</f>
        <v/>
      </c>
      <c r="T13" s="4" t="str">
        <f t="shared" ref="T13:T52" si="4">IF(H13="x",G13,"")</f>
        <v/>
      </c>
      <c r="U13" s="4" t="str">
        <f t="shared" ref="U13:U52" si="5">IF(J13="x",I13,"")</f>
        <v/>
      </c>
      <c r="V13" s="4" t="str">
        <f t="shared" ref="V13:V52" si="6">IF(L13="x",K13,"")</f>
        <v/>
      </c>
    </row>
    <row r="14" spans="1:29" ht="15.75" customHeight="1">
      <c r="A14" s="81"/>
      <c r="B14" s="74" t="s">
        <v>26</v>
      </c>
      <c r="C14" s="75" t="s">
        <v>158</v>
      </c>
      <c r="D14" s="82">
        <v>43879</v>
      </c>
      <c r="E14" s="77">
        <v>12</v>
      </c>
      <c r="F14" s="71" t="str">
        <f t="shared" si="0"/>
        <v/>
      </c>
      <c r="G14" s="72">
        <v>8</v>
      </c>
      <c r="H14" s="71" t="str">
        <f t="shared" si="1"/>
        <v/>
      </c>
      <c r="I14" s="72">
        <v>17</v>
      </c>
      <c r="J14" s="71" t="str">
        <f t="shared" si="2"/>
        <v/>
      </c>
      <c r="K14" s="72" t="s">
        <v>143</v>
      </c>
      <c r="L14" s="71"/>
      <c r="S14" s="4" t="str">
        <f t="shared" si="3"/>
        <v/>
      </c>
      <c r="T14" s="4" t="str">
        <f t="shared" si="4"/>
        <v/>
      </c>
      <c r="U14" s="4" t="str">
        <f t="shared" si="5"/>
        <v/>
      </c>
      <c r="V14" s="4" t="str">
        <f t="shared" si="6"/>
        <v/>
      </c>
    </row>
    <row r="15" spans="1:29" ht="15.75" customHeight="1">
      <c r="A15" s="81"/>
      <c r="B15" s="74" t="s">
        <v>27</v>
      </c>
      <c r="C15" s="75" t="s">
        <v>159</v>
      </c>
      <c r="D15" s="82">
        <v>43883</v>
      </c>
      <c r="E15" s="77">
        <v>12</v>
      </c>
      <c r="F15" s="71" t="str">
        <f t="shared" si="0"/>
        <v/>
      </c>
      <c r="G15" s="72">
        <v>8</v>
      </c>
      <c r="H15" s="71" t="str">
        <f t="shared" si="1"/>
        <v/>
      </c>
      <c r="I15" s="72">
        <v>17</v>
      </c>
      <c r="J15" s="71" t="str">
        <f t="shared" si="2"/>
        <v/>
      </c>
      <c r="K15" s="72" t="s">
        <v>143</v>
      </c>
      <c r="L15" s="71"/>
      <c r="S15" s="4" t="str">
        <f t="shared" si="3"/>
        <v/>
      </c>
      <c r="T15" s="4" t="str">
        <f t="shared" si="4"/>
        <v/>
      </c>
      <c r="U15" s="4" t="str">
        <f t="shared" si="5"/>
        <v/>
      </c>
      <c r="V15" s="4" t="str">
        <f t="shared" si="6"/>
        <v/>
      </c>
    </row>
    <row r="16" spans="1:29" ht="15.75" customHeight="1">
      <c r="A16" s="81"/>
      <c r="B16" s="74" t="s">
        <v>28</v>
      </c>
      <c r="C16" s="75" t="s">
        <v>160</v>
      </c>
      <c r="D16" s="82">
        <v>43886</v>
      </c>
      <c r="E16" s="77">
        <v>12</v>
      </c>
      <c r="F16" s="71" t="str">
        <f t="shared" si="0"/>
        <v/>
      </c>
      <c r="G16" s="72">
        <v>8</v>
      </c>
      <c r="H16" s="71" t="str">
        <f t="shared" si="1"/>
        <v/>
      </c>
      <c r="I16" s="72">
        <v>17</v>
      </c>
      <c r="J16" s="71" t="str">
        <f t="shared" si="2"/>
        <v/>
      </c>
      <c r="K16" s="72" t="s">
        <v>143</v>
      </c>
      <c r="L16" s="71"/>
      <c r="S16" s="4" t="str">
        <f t="shared" si="3"/>
        <v/>
      </c>
      <c r="T16" s="4" t="str">
        <f t="shared" si="4"/>
        <v/>
      </c>
      <c r="U16" s="4" t="str">
        <f t="shared" si="5"/>
        <v/>
      </c>
      <c r="V16" s="4" t="str">
        <f t="shared" si="6"/>
        <v/>
      </c>
    </row>
    <row r="17" spans="1:22" ht="15.75" customHeight="1">
      <c r="A17" s="81"/>
      <c r="B17" s="74" t="s">
        <v>29</v>
      </c>
      <c r="C17" s="75" t="s">
        <v>110</v>
      </c>
      <c r="D17" s="82">
        <v>43887</v>
      </c>
      <c r="E17" s="77">
        <v>12</v>
      </c>
      <c r="F17" s="71" t="str">
        <f t="shared" si="0"/>
        <v/>
      </c>
      <c r="G17" s="72">
        <v>8</v>
      </c>
      <c r="H17" s="71" t="str">
        <f t="shared" si="1"/>
        <v/>
      </c>
      <c r="I17" s="72">
        <v>17</v>
      </c>
      <c r="J17" s="71" t="str">
        <f t="shared" si="2"/>
        <v/>
      </c>
      <c r="K17" s="72" t="s">
        <v>143</v>
      </c>
      <c r="L17" s="71"/>
      <c r="S17" s="4" t="str">
        <f t="shared" si="3"/>
        <v/>
      </c>
      <c r="T17" s="4" t="str">
        <f t="shared" si="4"/>
        <v/>
      </c>
      <c r="U17" s="4" t="str">
        <f t="shared" si="5"/>
        <v/>
      </c>
      <c r="V17" s="4" t="str">
        <f t="shared" si="6"/>
        <v/>
      </c>
    </row>
    <row r="18" spans="1:22" ht="15.75" customHeight="1">
      <c r="A18" s="81"/>
      <c r="B18" s="74" t="s">
        <v>30</v>
      </c>
      <c r="C18" s="75" t="s">
        <v>182</v>
      </c>
      <c r="D18" s="82">
        <v>43890</v>
      </c>
      <c r="E18" s="77">
        <v>12</v>
      </c>
      <c r="F18" s="71" t="str">
        <f t="shared" si="0"/>
        <v/>
      </c>
      <c r="G18" s="72">
        <v>8</v>
      </c>
      <c r="H18" s="71" t="str">
        <f t="shared" si="1"/>
        <v/>
      </c>
      <c r="I18" s="72">
        <v>17</v>
      </c>
      <c r="J18" s="71" t="str">
        <f t="shared" si="2"/>
        <v/>
      </c>
      <c r="K18" s="72" t="s">
        <v>143</v>
      </c>
      <c r="L18" s="71"/>
      <c r="S18" s="4" t="str">
        <f t="shared" si="3"/>
        <v/>
      </c>
      <c r="T18" s="4" t="str">
        <f t="shared" si="4"/>
        <v/>
      </c>
      <c r="U18" s="4" t="str">
        <f t="shared" si="5"/>
        <v/>
      </c>
      <c r="V18" s="4" t="str">
        <f t="shared" si="6"/>
        <v/>
      </c>
    </row>
    <row r="19" spans="1:22" ht="15.75" customHeight="1">
      <c r="A19" s="81"/>
      <c r="B19" s="74" t="s">
        <v>31</v>
      </c>
      <c r="C19" s="75" t="s">
        <v>111</v>
      </c>
      <c r="D19" s="82">
        <v>43893</v>
      </c>
      <c r="E19" s="77">
        <v>12</v>
      </c>
      <c r="F19" s="71" t="str">
        <f>IF(AND(OR($A19="x"),$F$9="x"),"x","")</f>
        <v/>
      </c>
      <c r="G19" s="72">
        <v>8</v>
      </c>
      <c r="H19" s="71" t="str">
        <f t="shared" si="1"/>
        <v/>
      </c>
      <c r="I19" s="72">
        <v>17</v>
      </c>
      <c r="J19" s="71" t="str">
        <f>IF(AND(OR($A19="x"),$J$9="x"),"x","")</f>
        <v/>
      </c>
      <c r="K19" s="72" t="s">
        <v>143</v>
      </c>
      <c r="L19" s="71"/>
      <c r="S19" s="4" t="str">
        <f t="shared" si="3"/>
        <v/>
      </c>
      <c r="T19" s="4" t="str">
        <f t="shared" si="4"/>
        <v/>
      </c>
      <c r="U19" s="4" t="str">
        <f t="shared" si="5"/>
        <v/>
      </c>
      <c r="V19" s="4" t="str">
        <f t="shared" si="6"/>
        <v/>
      </c>
    </row>
    <row r="20" spans="1:22" ht="15.75" customHeight="1">
      <c r="A20" s="81"/>
      <c r="B20" s="74" t="s">
        <v>32</v>
      </c>
      <c r="C20" s="75" t="s">
        <v>112</v>
      </c>
      <c r="D20" s="82">
        <v>43895</v>
      </c>
      <c r="E20" s="77">
        <v>12</v>
      </c>
      <c r="F20" s="71" t="str">
        <f t="shared" ref="F20:F39" si="7">IF(AND(OR($A20="x"),$F$9="x"),"x","")</f>
        <v/>
      </c>
      <c r="G20" s="72">
        <v>8</v>
      </c>
      <c r="H20" s="71" t="str">
        <f t="shared" si="1"/>
        <v/>
      </c>
      <c r="I20" s="72">
        <v>17</v>
      </c>
      <c r="J20" s="71" t="str">
        <f t="shared" ref="J20:J35" si="8">IF(AND(OR($A20="x"),$J$9="x"),"x","")</f>
        <v/>
      </c>
      <c r="K20" s="72" t="s">
        <v>143</v>
      </c>
      <c r="L20" s="71"/>
      <c r="S20" s="4" t="str">
        <f t="shared" si="3"/>
        <v/>
      </c>
      <c r="T20" s="4" t="str">
        <f t="shared" si="4"/>
        <v/>
      </c>
      <c r="U20" s="4" t="str">
        <f t="shared" si="5"/>
        <v/>
      </c>
      <c r="V20" s="4" t="str">
        <f t="shared" si="6"/>
        <v/>
      </c>
    </row>
    <row r="21" spans="1:22" ht="15.75" customHeight="1">
      <c r="A21" s="81"/>
      <c r="B21" s="74" t="s">
        <v>33</v>
      </c>
      <c r="C21" s="75" t="s">
        <v>195</v>
      </c>
      <c r="D21" s="82">
        <v>43896</v>
      </c>
      <c r="E21" s="77">
        <v>24</v>
      </c>
      <c r="F21" s="71" t="str">
        <f t="shared" si="7"/>
        <v/>
      </c>
      <c r="G21" s="72">
        <v>16</v>
      </c>
      <c r="H21" s="71" t="str">
        <f t="shared" si="1"/>
        <v/>
      </c>
      <c r="I21" s="72" t="s">
        <v>143</v>
      </c>
      <c r="J21" s="71"/>
      <c r="K21" s="72" t="s">
        <v>143</v>
      </c>
      <c r="L21" s="71"/>
      <c r="S21" s="4" t="str">
        <f t="shared" si="3"/>
        <v/>
      </c>
      <c r="T21" s="4" t="str">
        <f t="shared" si="4"/>
        <v/>
      </c>
      <c r="U21" s="4" t="str">
        <f t="shared" si="5"/>
        <v/>
      </c>
      <c r="V21" s="4" t="str">
        <f t="shared" si="6"/>
        <v/>
      </c>
    </row>
    <row r="22" spans="1:22" ht="15.75" customHeight="1">
      <c r="A22" s="81"/>
      <c r="B22" s="74" t="s">
        <v>34</v>
      </c>
      <c r="C22" s="75" t="s">
        <v>113</v>
      </c>
      <c r="D22" s="82">
        <v>43897</v>
      </c>
      <c r="E22" s="77">
        <v>12</v>
      </c>
      <c r="F22" s="71" t="str">
        <f t="shared" si="7"/>
        <v/>
      </c>
      <c r="G22" s="72">
        <v>8</v>
      </c>
      <c r="H22" s="71" t="str">
        <f t="shared" si="1"/>
        <v/>
      </c>
      <c r="I22" s="72">
        <v>17</v>
      </c>
      <c r="J22" s="71" t="str">
        <f t="shared" si="8"/>
        <v/>
      </c>
      <c r="K22" s="72" t="s">
        <v>143</v>
      </c>
      <c r="L22" s="71"/>
      <c r="S22" s="4" t="str">
        <f t="shared" si="3"/>
        <v/>
      </c>
      <c r="T22" s="4" t="str">
        <f t="shared" si="4"/>
        <v/>
      </c>
      <c r="U22" s="4" t="str">
        <f t="shared" si="5"/>
        <v/>
      </c>
      <c r="V22" s="4" t="str">
        <f t="shared" si="6"/>
        <v/>
      </c>
    </row>
    <row r="23" spans="1:22" ht="15.75" customHeight="1">
      <c r="A23" s="81"/>
      <c r="B23" s="74" t="s">
        <v>35</v>
      </c>
      <c r="C23" s="75" t="s">
        <v>161</v>
      </c>
      <c r="D23" s="82">
        <v>43897</v>
      </c>
      <c r="E23" s="77">
        <v>12</v>
      </c>
      <c r="F23" s="71" t="str">
        <f t="shared" si="7"/>
        <v/>
      </c>
      <c r="G23" s="72">
        <v>8</v>
      </c>
      <c r="H23" s="71" t="str">
        <f t="shared" si="1"/>
        <v/>
      </c>
      <c r="I23" s="72">
        <v>17</v>
      </c>
      <c r="J23" s="71" t="str">
        <f t="shared" si="8"/>
        <v/>
      </c>
      <c r="K23" s="72" t="s">
        <v>143</v>
      </c>
      <c r="L23" s="71"/>
      <c r="S23" s="4" t="str">
        <f t="shared" si="3"/>
        <v/>
      </c>
      <c r="T23" s="4" t="str">
        <f t="shared" si="4"/>
        <v/>
      </c>
      <c r="U23" s="4" t="str">
        <f t="shared" si="5"/>
        <v/>
      </c>
      <c r="V23" s="4" t="str">
        <f t="shared" si="6"/>
        <v/>
      </c>
    </row>
    <row r="24" spans="1:22" ht="15.75" customHeight="1">
      <c r="A24" s="81"/>
      <c r="B24" s="74" t="s">
        <v>36</v>
      </c>
      <c r="C24" s="75" t="s">
        <v>114</v>
      </c>
      <c r="D24" s="82">
        <v>43900</v>
      </c>
      <c r="E24" s="77">
        <v>12</v>
      </c>
      <c r="F24" s="71" t="str">
        <f t="shared" si="7"/>
        <v/>
      </c>
      <c r="G24" s="72">
        <v>8</v>
      </c>
      <c r="H24" s="71" t="str">
        <f t="shared" si="1"/>
        <v/>
      </c>
      <c r="I24" s="72">
        <v>17</v>
      </c>
      <c r="J24" s="71" t="str">
        <f t="shared" si="8"/>
        <v/>
      </c>
      <c r="K24" s="72" t="s">
        <v>143</v>
      </c>
      <c r="L24" s="71"/>
      <c r="S24" s="4" t="str">
        <f t="shared" si="3"/>
        <v/>
      </c>
      <c r="T24" s="4" t="str">
        <f t="shared" si="4"/>
        <v/>
      </c>
      <c r="U24" s="4" t="str">
        <f t="shared" si="5"/>
        <v/>
      </c>
      <c r="V24" s="4" t="str">
        <f t="shared" si="6"/>
        <v/>
      </c>
    </row>
    <row r="25" spans="1:22" ht="15.75" customHeight="1">
      <c r="A25" s="81"/>
      <c r="B25" s="74" t="s">
        <v>37</v>
      </c>
      <c r="C25" s="75" t="s">
        <v>115</v>
      </c>
      <c r="D25" s="82">
        <v>43900</v>
      </c>
      <c r="E25" s="77">
        <v>12</v>
      </c>
      <c r="F25" s="71" t="str">
        <f t="shared" si="7"/>
        <v/>
      </c>
      <c r="G25" s="72">
        <v>8</v>
      </c>
      <c r="H25" s="71" t="str">
        <f t="shared" si="1"/>
        <v/>
      </c>
      <c r="I25" s="72">
        <v>17</v>
      </c>
      <c r="J25" s="71" t="str">
        <f t="shared" si="8"/>
        <v/>
      </c>
      <c r="K25" s="72" t="s">
        <v>143</v>
      </c>
      <c r="L25" s="71"/>
      <c r="S25" s="4" t="str">
        <f t="shared" si="3"/>
        <v/>
      </c>
      <c r="T25" s="4" t="str">
        <f t="shared" si="4"/>
        <v/>
      </c>
      <c r="U25" s="4" t="str">
        <f t="shared" si="5"/>
        <v/>
      </c>
      <c r="V25" s="4" t="str">
        <f t="shared" si="6"/>
        <v/>
      </c>
    </row>
    <row r="26" spans="1:22" ht="15.75" customHeight="1">
      <c r="A26" s="81"/>
      <c r="B26" s="74" t="s">
        <v>38</v>
      </c>
      <c r="C26" s="75" t="s">
        <v>183</v>
      </c>
      <c r="D26" s="82">
        <v>43903</v>
      </c>
      <c r="E26" s="77">
        <v>12</v>
      </c>
      <c r="F26" s="71" t="str">
        <f t="shared" si="7"/>
        <v/>
      </c>
      <c r="G26" s="72">
        <v>8</v>
      </c>
      <c r="H26" s="71" t="str">
        <f t="shared" si="1"/>
        <v/>
      </c>
      <c r="I26" s="72">
        <v>17</v>
      </c>
      <c r="J26" s="71" t="str">
        <f t="shared" si="8"/>
        <v/>
      </c>
      <c r="K26" s="72" t="s">
        <v>143</v>
      </c>
      <c r="L26" s="71"/>
      <c r="S26" s="4" t="str">
        <f t="shared" si="3"/>
        <v/>
      </c>
      <c r="T26" s="4" t="str">
        <f t="shared" si="4"/>
        <v/>
      </c>
      <c r="U26" s="4" t="str">
        <f t="shared" si="5"/>
        <v/>
      </c>
      <c r="V26" s="4" t="str">
        <f t="shared" si="6"/>
        <v/>
      </c>
    </row>
    <row r="27" spans="1:22" ht="15.75" customHeight="1">
      <c r="A27" s="81"/>
      <c r="B27" s="74" t="s">
        <v>39</v>
      </c>
      <c r="C27" s="75" t="s">
        <v>116</v>
      </c>
      <c r="D27" s="82">
        <v>43907</v>
      </c>
      <c r="E27" s="77">
        <v>12</v>
      </c>
      <c r="F27" s="71" t="str">
        <f t="shared" si="7"/>
        <v/>
      </c>
      <c r="G27" s="72">
        <v>8</v>
      </c>
      <c r="H27" s="71" t="str">
        <f t="shared" si="1"/>
        <v/>
      </c>
      <c r="I27" s="72">
        <v>17</v>
      </c>
      <c r="J27" s="71" t="str">
        <f t="shared" si="8"/>
        <v/>
      </c>
      <c r="K27" s="72" t="s">
        <v>143</v>
      </c>
      <c r="L27" s="71"/>
      <c r="S27" s="4" t="str">
        <f t="shared" si="3"/>
        <v/>
      </c>
      <c r="T27" s="4" t="str">
        <f t="shared" si="4"/>
        <v/>
      </c>
      <c r="U27" s="4" t="str">
        <f t="shared" si="5"/>
        <v/>
      </c>
      <c r="V27" s="4" t="str">
        <f t="shared" si="6"/>
        <v/>
      </c>
    </row>
    <row r="28" spans="1:22" ht="15.75" customHeight="1">
      <c r="A28" s="81"/>
      <c r="B28" s="74" t="s">
        <v>40</v>
      </c>
      <c r="C28" s="75" t="s">
        <v>184</v>
      </c>
      <c r="D28" s="82">
        <v>43907</v>
      </c>
      <c r="E28" s="77">
        <v>24</v>
      </c>
      <c r="F28" s="71" t="str">
        <f t="shared" si="7"/>
        <v/>
      </c>
      <c r="G28" s="72">
        <v>16</v>
      </c>
      <c r="H28" s="71" t="str">
        <f t="shared" si="1"/>
        <v/>
      </c>
      <c r="I28" s="72" t="s">
        <v>143</v>
      </c>
      <c r="J28" s="71"/>
      <c r="K28" s="72" t="s">
        <v>143</v>
      </c>
      <c r="L28" s="71"/>
      <c r="S28" s="4" t="str">
        <f t="shared" si="3"/>
        <v/>
      </c>
      <c r="T28" s="4" t="str">
        <f t="shared" si="4"/>
        <v/>
      </c>
      <c r="U28" s="4" t="str">
        <f t="shared" si="5"/>
        <v/>
      </c>
      <c r="V28" s="4" t="str">
        <f t="shared" si="6"/>
        <v/>
      </c>
    </row>
    <row r="29" spans="1:22" ht="15.75" customHeight="1">
      <c r="A29" s="81"/>
      <c r="B29" s="74" t="s">
        <v>41</v>
      </c>
      <c r="C29" s="75" t="s">
        <v>194</v>
      </c>
      <c r="D29" s="82">
        <v>43917</v>
      </c>
      <c r="E29" s="77">
        <v>12</v>
      </c>
      <c r="F29" s="71" t="str">
        <f t="shared" si="7"/>
        <v/>
      </c>
      <c r="G29" s="72">
        <v>8</v>
      </c>
      <c r="H29" s="71" t="str">
        <f t="shared" si="1"/>
        <v/>
      </c>
      <c r="I29" s="72">
        <v>17</v>
      </c>
      <c r="J29" s="71" t="str">
        <f t="shared" si="8"/>
        <v/>
      </c>
      <c r="K29" s="72" t="s">
        <v>143</v>
      </c>
      <c r="L29" s="71"/>
      <c r="S29" s="4" t="str">
        <f t="shared" si="3"/>
        <v/>
      </c>
      <c r="T29" s="4" t="str">
        <f t="shared" si="4"/>
        <v/>
      </c>
      <c r="U29" s="4" t="str">
        <f t="shared" si="5"/>
        <v/>
      </c>
      <c r="V29" s="4" t="str">
        <f t="shared" si="6"/>
        <v/>
      </c>
    </row>
    <row r="30" spans="1:22" ht="15.75" customHeight="1">
      <c r="A30" s="81"/>
      <c r="B30" s="74" t="s">
        <v>42</v>
      </c>
      <c r="C30" s="75" t="s">
        <v>193</v>
      </c>
      <c r="D30" s="82">
        <v>43871</v>
      </c>
      <c r="E30" s="77">
        <v>192</v>
      </c>
      <c r="F30" s="71" t="str">
        <f t="shared" si="7"/>
        <v/>
      </c>
      <c r="G30" s="72">
        <v>154</v>
      </c>
      <c r="H30" s="71" t="str">
        <f t="shared" si="1"/>
        <v/>
      </c>
      <c r="I30" s="72" t="s">
        <v>143</v>
      </c>
      <c r="J30" s="71"/>
      <c r="K30" s="72" t="s">
        <v>143</v>
      </c>
      <c r="L30" s="71"/>
      <c r="S30" s="4" t="str">
        <f t="shared" si="3"/>
        <v/>
      </c>
      <c r="T30" s="4" t="str">
        <f t="shared" si="4"/>
        <v/>
      </c>
      <c r="U30" s="4" t="str">
        <f t="shared" si="5"/>
        <v/>
      </c>
      <c r="V30" s="4" t="str">
        <f t="shared" si="6"/>
        <v/>
      </c>
    </row>
    <row r="31" spans="1:22" ht="15.75" customHeight="1">
      <c r="A31" s="81"/>
      <c r="B31" s="74" t="s">
        <v>43</v>
      </c>
      <c r="C31" s="75" t="s">
        <v>117</v>
      </c>
      <c r="D31" s="82">
        <v>43871</v>
      </c>
      <c r="E31" s="77">
        <v>96</v>
      </c>
      <c r="F31" s="71" t="str">
        <f t="shared" si="7"/>
        <v/>
      </c>
      <c r="G31" s="72">
        <v>77</v>
      </c>
      <c r="H31" s="71" t="str">
        <f t="shared" si="1"/>
        <v/>
      </c>
      <c r="I31" s="72" t="s">
        <v>143</v>
      </c>
      <c r="J31" s="71"/>
      <c r="K31" s="72" t="s">
        <v>143</v>
      </c>
      <c r="L31" s="71"/>
      <c r="S31" s="4" t="str">
        <f t="shared" si="3"/>
        <v/>
      </c>
      <c r="T31" s="4" t="str">
        <f t="shared" si="4"/>
        <v/>
      </c>
      <c r="U31" s="4" t="str">
        <f t="shared" si="5"/>
        <v/>
      </c>
      <c r="V31" s="4" t="str">
        <f t="shared" si="6"/>
        <v/>
      </c>
    </row>
    <row r="32" spans="1:22" ht="15.75" customHeight="1">
      <c r="A32" s="81"/>
      <c r="B32" s="74" t="s">
        <v>44</v>
      </c>
      <c r="C32" s="75" t="s">
        <v>162</v>
      </c>
      <c r="D32" s="82">
        <v>43890</v>
      </c>
      <c r="E32" s="77">
        <v>20</v>
      </c>
      <c r="F32" s="71" t="str">
        <f t="shared" si="7"/>
        <v/>
      </c>
      <c r="G32" s="72">
        <v>16</v>
      </c>
      <c r="H32" s="71" t="str">
        <f t="shared" si="1"/>
        <v/>
      </c>
      <c r="I32" s="72">
        <v>25</v>
      </c>
      <c r="J32" s="71" t="str">
        <f t="shared" si="8"/>
        <v/>
      </c>
      <c r="K32" s="72" t="s">
        <v>143</v>
      </c>
      <c r="L32" s="71"/>
      <c r="S32" s="4" t="str">
        <f t="shared" si="3"/>
        <v/>
      </c>
      <c r="T32" s="4" t="str">
        <f t="shared" si="4"/>
        <v/>
      </c>
      <c r="U32" s="4" t="str">
        <f t="shared" si="5"/>
        <v/>
      </c>
      <c r="V32" s="4" t="str">
        <f t="shared" si="6"/>
        <v/>
      </c>
    </row>
    <row r="33" spans="1:22" ht="15.75" customHeight="1">
      <c r="A33" s="81"/>
      <c r="B33" s="74" t="s">
        <v>45</v>
      </c>
      <c r="C33" s="75" t="s">
        <v>118</v>
      </c>
      <c r="D33" s="82">
        <v>43893</v>
      </c>
      <c r="E33" s="77">
        <v>8</v>
      </c>
      <c r="F33" s="71" t="str">
        <f t="shared" si="7"/>
        <v/>
      </c>
      <c r="G33" s="72">
        <v>6</v>
      </c>
      <c r="H33" s="71" t="str">
        <f t="shared" si="1"/>
        <v/>
      </c>
      <c r="I33" s="72">
        <v>12</v>
      </c>
      <c r="J33" s="71" t="str">
        <f t="shared" si="8"/>
        <v/>
      </c>
      <c r="K33" s="72" t="s">
        <v>143</v>
      </c>
      <c r="L33" s="71"/>
      <c r="S33" s="4" t="str">
        <f t="shared" si="3"/>
        <v/>
      </c>
      <c r="T33" s="4" t="str">
        <f t="shared" si="4"/>
        <v/>
      </c>
      <c r="U33" s="4" t="str">
        <f t="shared" si="5"/>
        <v/>
      </c>
      <c r="V33" s="4" t="str">
        <f t="shared" si="6"/>
        <v/>
      </c>
    </row>
    <row r="34" spans="1:22" ht="15.75" customHeight="1">
      <c r="A34" s="81"/>
      <c r="B34" s="74" t="s">
        <v>46</v>
      </c>
      <c r="C34" s="75" t="s">
        <v>163</v>
      </c>
      <c r="D34" s="82">
        <v>43894</v>
      </c>
      <c r="E34" s="77">
        <v>40</v>
      </c>
      <c r="F34" s="71" t="str">
        <f t="shared" si="7"/>
        <v/>
      </c>
      <c r="G34" s="72">
        <v>23</v>
      </c>
      <c r="H34" s="71" t="str">
        <f t="shared" si="1"/>
        <v/>
      </c>
      <c r="I34" s="72" t="s">
        <v>143</v>
      </c>
      <c r="J34" s="71"/>
      <c r="K34" s="72" t="s">
        <v>143</v>
      </c>
      <c r="L34" s="71"/>
      <c r="S34" s="4" t="str">
        <f t="shared" si="3"/>
        <v/>
      </c>
      <c r="T34" s="4" t="str">
        <f t="shared" si="4"/>
        <v/>
      </c>
      <c r="U34" s="4" t="str">
        <f t="shared" si="5"/>
        <v/>
      </c>
      <c r="V34" s="4" t="str">
        <f t="shared" si="6"/>
        <v/>
      </c>
    </row>
    <row r="35" spans="1:22" ht="15.75" customHeight="1">
      <c r="A35" s="81"/>
      <c r="B35" s="74" t="s">
        <v>47</v>
      </c>
      <c r="C35" s="75" t="s">
        <v>119</v>
      </c>
      <c r="D35" s="82">
        <v>43897</v>
      </c>
      <c r="E35" s="77">
        <v>24</v>
      </c>
      <c r="F35" s="71" t="str">
        <f t="shared" si="7"/>
        <v/>
      </c>
      <c r="G35" s="72">
        <v>19</v>
      </c>
      <c r="H35" s="71" t="str">
        <f t="shared" si="1"/>
        <v/>
      </c>
      <c r="I35" s="72">
        <v>29</v>
      </c>
      <c r="J35" s="71" t="str">
        <f t="shared" si="8"/>
        <v/>
      </c>
      <c r="K35" s="72" t="s">
        <v>143</v>
      </c>
      <c r="L35" s="71"/>
      <c r="S35" s="4" t="str">
        <f t="shared" si="3"/>
        <v/>
      </c>
      <c r="T35" s="4" t="str">
        <f t="shared" si="4"/>
        <v/>
      </c>
      <c r="U35" s="4" t="str">
        <f t="shared" si="5"/>
        <v/>
      </c>
      <c r="V35" s="4" t="str">
        <f t="shared" si="6"/>
        <v/>
      </c>
    </row>
    <row r="36" spans="1:22" ht="15.75" customHeight="1">
      <c r="A36" s="81"/>
      <c r="B36" s="74" t="s">
        <v>48</v>
      </c>
      <c r="C36" s="75" t="s">
        <v>145</v>
      </c>
      <c r="D36" s="82">
        <v>43900</v>
      </c>
      <c r="E36" s="77">
        <v>48</v>
      </c>
      <c r="F36" s="71" t="str">
        <f t="shared" si="7"/>
        <v/>
      </c>
      <c r="G36" s="72">
        <v>38</v>
      </c>
      <c r="H36" s="71" t="str">
        <f t="shared" si="1"/>
        <v/>
      </c>
      <c r="I36" s="72" t="s">
        <v>143</v>
      </c>
      <c r="J36" s="71"/>
      <c r="K36" s="72" t="s">
        <v>143</v>
      </c>
      <c r="L36" s="71"/>
      <c r="S36" s="4" t="str">
        <f t="shared" si="3"/>
        <v/>
      </c>
      <c r="T36" s="4" t="str">
        <f t="shared" si="4"/>
        <v/>
      </c>
      <c r="U36" s="4" t="str">
        <f t="shared" si="5"/>
        <v/>
      </c>
      <c r="V36" s="4" t="str">
        <f t="shared" si="6"/>
        <v/>
      </c>
    </row>
    <row r="37" spans="1:22" ht="15.75" customHeight="1">
      <c r="A37" s="81"/>
      <c r="B37" s="74" t="s">
        <v>49</v>
      </c>
      <c r="C37" s="75" t="s">
        <v>185</v>
      </c>
      <c r="D37" s="82">
        <v>43869</v>
      </c>
      <c r="E37" s="77">
        <v>90</v>
      </c>
      <c r="F37" s="71" t="str">
        <f t="shared" si="7"/>
        <v/>
      </c>
      <c r="G37" s="72">
        <v>72</v>
      </c>
      <c r="H37" s="71" t="str">
        <f t="shared" si="1"/>
        <v/>
      </c>
      <c r="I37" s="72" t="s">
        <v>143</v>
      </c>
      <c r="J37" s="71"/>
      <c r="K37" s="72" t="s">
        <v>143</v>
      </c>
      <c r="L37" s="71"/>
      <c r="S37" s="4" t="str">
        <f t="shared" si="3"/>
        <v/>
      </c>
      <c r="T37" s="4" t="str">
        <f t="shared" si="4"/>
        <v/>
      </c>
      <c r="U37" s="4" t="str">
        <f t="shared" si="5"/>
        <v/>
      </c>
      <c r="V37" s="4" t="str">
        <f t="shared" si="6"/>
        <v/>
      </c>
    </row>
    <row r="38" spans="1:22" ht="15.75" customHeight="1">
      <c r="A38" s="81"/>
      <c r="B38" s="74" t="s">
        <v>50</v>
      </c>
      <c r="C38" s="75" t="s">
        <v>186</v>
      </c>
      <c r="D38" s="82">
        <v>43872</v>
      </c>
      <c r="E38" s="77">
        <v>90</v>
      </c>
      <c r="F38" s="71" t="str">
        <f t="shared" si="7"/>
        <v/>
      </c>
      <c r="G38" s="72">
        <v>72</v>
      </c>
      <c r="H38" s="71" t="str">
        <f t="shared" si="1"/>
        <v/>
      </c>
      <c r="I38" s="72" t="s">
        <v>143</v>
      </c>
      <c r="J38" s="71"/>
      <c r="K38" s="72" t="s">
        <v>143</v>
      </c>
      <c r="L38" s="71"/>
      <c r="S38" s="4" t="str">
        <f t="shared" si="3"/>
        <v/>
      </c>
      <c r="T38" s="4" t="str">
        <f t="shared" si="4"/>
        <v/>
      </c>
      <c r="U38" s="4" t="str">
        <f t="shared" si="5"/>
        <v/>
      </c>
      <c r="V38" s="4" t="str">
        <f t="shared" si="6"/>
        <v/>
      </c>
    </row>
    <row r="39" spans="1:22" ht="15.75" customHeight="1">
      <c r="A39" s="81"/>
      <c r="B39" s="74" t="s">
        <v>51</v>
      </c>
      <c r="C39" s="75" t="s">
        <v>187</v>
      </c>
      <c r="D39" s="82">
        <v>43875</v>
      </c>
      <c r="E39" s="77">
        <v>64</v>
      </c>
      <c r="F39" s="71" t="str">
        <f t="shared" si="7"/>
        <v/>
      </c>
      <c r="G39" s="72">
        <v>51</v>
      </c>
      <c r="H39" s="71" t="str">
        <f t="shared" si="1"/>
        <v/>
      </c>
      <c r="I39" s="72" t="s">
        <v>143</v>
      </c>
      <c r="J39" s="71"/>
      <c r="K39" s="72" t="s">
        <v>143</v>
      </c>
      <c r="L39" s="71"/>
      <c r="S39" s="4" t="str">
        <f t="shared" si="3"/>
        <v/>
      </c>
      <c r="T39" s="4" t="str">
        <f t="shared" si="4"/>
        <v/>
      </c>
      <c r="U39" s="4" t="str">
        <f t="shared" si="5"/>
        <v/>
      </c>
      <c r="V39" s="4" t="str">
        <f t="shared" si="6"/>
        <v/>
      </c>
    </row>
    <row r="40" spans="1:22" ht="15.75" customHeight="1">
      <c r="A40" s="81"/>
      <c r="B40" s="74" t="s">
        <v>52</v>
      </c>
      <c r="C40" s="89" t="s">
        <v>164</v>
      </c>
      <c r="D40" s="90"/>
      <c r="E40" s="90"/>
      <c r="F40" s="91"/>
      <c r="G40" s="90"/>
      <c r="H40" s="91"/>
      <c r="I40" s="90"/>
      <c r="J40" s="91"/>
      <c r="K40" s="90"/>
      <c r="L40" s="92"/>
      <c r="S40" s="4" t="str">
        <f t="shared" si="3"/>
        <v/>
      </c>
      <c r="T40" s="4" t="str">
        <f t="shared" si="4"/>
        <v/>
      </c>
      <c r="U40" s="4" t="str">
        <f t="shared" si="5"/>
        <v/>
      </c>
      <c r="V40" s="4" t="str">
        <f t="shared" si="6"/>
        <v/>
      </c>
    </row>
    <row r="41" spans="1:22" ht="15.75" customHeight="1">
      <c r="A41" s="81"/>
      <c r="B41" s="74" t="s">
        <v>53</v>
      </c>
      <c r="C41" s="75" t="s">
        <v>188</v>
      </c>
      <c r="D41" s="82">
        <v>43883</v>
      </c>
      <c r="E41" s="77">
        <v>40</v>
      </c>
      <c r="F41" s="71" t="str">
        <f t="shared" ref="F41:F52" si="9">IF(AND(OR($A41="x"),$F$9="x"),"x","")</f>
        <v/>
      </c>
      <c r="G41" s="72">
        <v>32</v>
      </c>
      <c r="H41" s="71" t="str">
        <f t="shared" ref="H41:H52" si="10">IF(AND(OR($A41="x"),$H$9="x"),"x","")</f>
        <v/>
      </c>
      <c r="I41" s="72" t="s">
        <v>143</v>
      </c>
      <c r="J41" s="71"/>
      <c r="K41" s="72" t="s">
        <v>143</v>
      </c>
      <c r="L41" s="71"/>
      <c r="S41" s="4" t="str">
        <f t="shared" si="3"/>
        <v/>
      </c>
      <c r="T41" s="4" t="str">
        <f t="shared" si="4"/>
        <v/>
      </c>
      <c r="U41" s="4" t="str">
        <f t="shared" si="5"/>
        <v/>
      </c>
      <c r="V41" s="4" t="str">
        <f t="shared" si="6"/>
        <v/>
      </c>
    </row>
    <row r="42" spans="1:22" ht="15.75" customHeight="1">
      <c r="A42" s="81"/>
      <c r="B42" s="74" t="s">
        <v>54</v>
      </c>
      <c r="C42" s="75" t="s">
        <v>120</v>
      </c>
      <c r="D42" s="82">
        <v>43888</v>
      </c>
      <c r="E42" s="77">
        <v>48</v>
      </c>
      <c r="F42" s="71" t="str">
        <f t="shared" si="9"/>
        <v/>
      </c>
      <c r="G42" s="72">
        <v>38</v>
      </c>
      <c r="H42" s="71" t="str">
        <f t="shared" si="10"/>
        <v/>
      </c>
      <c r="I42" s="72" t="s">
        <v>143</v>
      </c>
      <c r="J42" s="71"/>
      <c r="K42" s="72" t="s">
        <v>143</v>
      </c>
      <c r="L42" s="71"/>
      <c r="S42" s="4" t="str">
        <f t="shared" si="3"/>
        <v/>
      </c>
      <c r="T42" s="4" t="str">
        <f t="shared" si="4"/>
        <v/>
      </c>
      <c r="U42" s="4" t="str">
        <f t="shared" si="5"/>
        <v/>
      </c>
      <c r="V42" s="4" t="str">
        <f t="shared" si="6"/>
        <v/>
      </c>
    </row>
    <row r="43" spans="1:22" ht="15.75" customHeight="1">
      <c r="A43" s="81"/>
      <c r="B43" s="74" t="s">
        <v>55</v>
      </c>
      <c r="C43" s="75" t="s">
        <v>121</v>
      </c>
      <c r="D43" s="82">
        <v>43894</v>
      </c>
      <c r="E43" s="77">
        <v>32</v>
      </c>
      <c r="F43" s="71" t="str">
        <f t="shared" si="9"/>
        <v/>
      </c>
      <c r="G43" s="72">
        <v>24</v>
      </c>
      <c r="H43" s="71" t="str">
        <f t="shared" si="10"/>
        <v/>
      </c>
      <c r="I43" s="72" t="s">
        <v>143</v>
      </c>
      <c r="J43" s="71"/>
      <c r="K43" s="72" t="s">
        <v>143</v>
      </c>
      <c r="L43" s="71"/>
      <c r="S43" s="4" t="str">
        <f t="shared" si="3"/>
        <v/>
      </c>
      <c r="T43" s="4" t="str">
        <f t="shared" si="4"/>
        <v/>
      </c>
      <c r="U43" s="4" t="str">
        <f t="shared" si="5"/>
        <v/>
      </c>
      <c r="V43" s="4" t="str">
        <f t="shared" si="6"/>
        <v/>
      </c>
    </row>
    <row r="44" spans="1:22" ht="15.75" customHeight="1">
      <c r="A44" s="81"/>
      <c r="B44" s="74" t="s">
        <v>56</v>
      </c>
      <c r="C44" s="75" t="s">
        <v>122</v>
      </c>
      <c r="D44" s="82">
        <v>43896</v>
      </c>
      <c r="E44" s="77">
        <v>80</v>
      </c>
      <c r="F44" s="71" t="str">
        <f t="shared" si="9"/>
        <v/>
      </c>
      <c r="G44" s="72">
        <v>64</v>
      </c>
      <c r="H44" s="71" t="str">
        <f t="shared" si="10"/>
        <v/>
      </c>
      <c r="I44" s="72" t="s">
        <v>143</v>
      </c>
      <c r="J44" s="71"/>
      <c r="K44" s="72" t="s">
        <v>143</v>
      </c>
      <c r="L44" s="71"/>
      <c r="S44" s="4" t="str">
        <f t="shared" si="3"/>
        <v/>
      </c>
      <c r="T44" s="4" t="str">
        <f t="shared" si="4"/>
        <v/>
      </c>
      <c r="U44" s="4" t="str">
        <f t="shared" si="5"/>
        <v/>
      </c>
      <c r="V44" s="4" t="str">
        <f t="shared" si="6"/>
        <v/>
      </c>
    </row>
    <row r="45" spans="1:22" ht="15.75" customHeight="1">
      <c r="A45" s="81"/>
      <c r="B45" s="74" t="s">
        <v>57</v>
      </c>
      <c r="C45" s="75" t="s">
        <v>189</v>
      </c>
      <c r="D45" s="82">
        <v>43875</v>
      </c>
      <c r="E45" s="77">
        <v>55</v>
      </c>
      <c r="F45" s="71" t="str">
        <f t="shared" si="9"/>
        <v/>
      </c>
      <c r="G45" s="72">
        <v>46</v>
      </c>
      <c r="H45" s="71" t="str">
        <f t="shared" si="10"/>
        <v/>
      </c>
      <c r="I45" s="72">
        <v>65</v>
      </c>
      <c r="J45" s="71" t="str">
        <f t="shared" ref="J45:J52" si="11">IF(AND(OR($A45="x"),$J$9="x"),"x","")</f>
        <v/>
      </c>
      <c r="K45" s="72" t="s">
        <v>143</v>
      </c>
      <c r="L45" s="71"/>
      <c r="S45" s="4" t="str">
        <f t="shared" si="3"/>
        <v/>
      </c>
      <c r="T45" s="4" t="str">
        <f t="shared" si="4"/>
        <v/>
      </c>
      <c r="U45" s="4" t="str">
        <f t="shared" si="5"/>
        <v/>
      </c>
      <c r="V45" s="4" t="str">
        <f t="shared" si="6"/>
        <v/>
      </c>
    </row>
    <row r="46" spans="1:22" ht="15.75" customHeight="1">
      <c r="A46" s="81"/>
      <c r="B46" s="74" t="s">
        <v>58</v>
      </c>
      <c r="C46" s="75" t="s">
        <v>123</v>
      </c>
      <c r="D46" s="82">
        <v>43883</v>
      </c>
      <c r="E46" s="77">
        <v>131</v>
      </c>
      <c r="F46" s="71" t="str">
        <f t="shared" si="9"/>
        <v/>
      </c>
      <c r="G46" s="72">
        <v>109</v>
      </c>
      <c r="H46" s="71" t="str">
        <f t="shared" si="10"/>
        <v/>
      </c>
      <c r="I46" s="72">
        <v>141</v>
      </c>
      <c r="J46" s="71" t="str">
        <f t="shared" si="11"/>
        <v/>
      </c>
      <c r="K46" s="72" t="s">
        <v>143</v>
      </c>
      <c r="L46" s="71"/>
      <c r="S46" s="4" t="str">
        <f t="shared" si="3"/>
        <v/>
      </c>
      <c r="T46" s="4" t="str">
        <f t="shared" si="4"/>
        <v/>
      </c>
      <c r="U46" s="4" t="str">
        <f t="shared" si="5"/>
        <v/>
      </c>
      <c r="V46" s="4" t="str">
        <f t="shared" si="6"/>
        <v/>
      </c>
    </row>
    <row r="47" spans="1:22" ht="15.75" customHeight="1">
      <c r="A47" s="81"/>
      <c r="B47" s="74" t="s">
        <v>59</v>
      </c>
      <c r="C47" s="75" t="s">
        <v>124</v>
      </c>
      <c r="D47" s="82">
        <v>43889</v>
      </c>
      <c r="E47" s="77">
        <v>43</v>
      </c>
      <c r="F47" s="71" t="str">
        <f t="shared" si="9"/>
        <v/>
      </c>
      <c r="G47" s="72">
        <v>36</v>
      </c>
      <c r="H47" s="71" t="str">
        <f t="shared" si="10"/>
        <v/>
      </c>
      <c r="I47" s="72">
        <v>48</v>
      </c>
      <c r="J47" s="71" t="str">
        <f t="shared" si="11"/>
        <v/>
      </c>
      <c r="K47" s="72" t="s">
        <v>143</v>
      </c>
      <c r="L47" s="71"/>
      <c r="S47" s="4" t="str">
        <f t="shared" si="3"/>
        <v/>
      </c>
      <c r="T47" s="4" t="str">
        <f t="shared" si="4"/>
        <v/>
      </c>
      <c r="U47" s="4" t="str">
        <f t="shared" si="5"/>
        <v/>
      </c>
      <c r="V47" s="4" t="str">
        <f t="shared" si="6"/>
        <v/>
      </c>
    </row>
    <row r="48" spans="1:22" ht="15.75" customHeight="1">
      <c r="A48" s="81"/>
      <c r="B48" s="74" t="s">
        <v>60</v>
      </c>
      <c r="C48" s="75" t="s">
        <v>125</v>
      </c>
      <c r="D48" s="82">
        <v>43905</v>
      </c>
      <c r="E48" s="77">
        <v>14</v>
      </c>
      <c r="F48" s="71" t="str">
        <f t="shared" si="9"/>
        <v/>
      </c>
      <c r="G48" s="72">
        <v>12</v>
      </c>
      <c r="H48" s="71" t="str">
        <f t="shared" si="10"/>
        <v/>
      </c>
      <c r="I48" s="72">
        <v>19</v>
      </c>
      <c r="J48" s="71" t="str">
        <f t="shared" si="11"/>
        <v/>
      </c>
      <c r="K48" s="72" t="s">
        <v>143</v>
      </c>
      <c r="L48" s="71"/>
      <c r="S48" s="4" t="str">
        <f t="shared" si="3"/>
        <v/>
      </c>
      <c r="T48" s="4" t="str">
        <f t="shared" si="4"/>
        <v/>
      </c>
      <c r="U48" s="4" t="str">
        <f t="shared" si="5"/>
        <v/>
      </c>
      <c r="V48" s="4" t="str">
        <f t="shared" si="6"/>
        <v/>
      </c>
    </row>
    <row r="49" spans="1:22" ht="15.75" customHeight="1">
      <c r="A49" s="81"/>
      <c r="B49" s="74" t="s">
        <v>61</v>
      </c>
      <c r="C49" s="75" t="s">
        <v>147</v>
      </c>
      <c r="D49" s="82">
        <v>43909</v>
      </c>
      <c r="E49" s="77">
        <v>109</v>
      </c>
      <c r="F49" s="71" t="str">
        <f t="shared" si="9"/>
        <v/>
      </c>
      <c r="G49" s="72">
        <v>99</v>
      </c>
      <c r="H49" s="71" t="str">
        <f t="shared" si="10"/>
        <v/>
      </c>
      <c r="I49" s="72">
        <v>119</v>
      </c>
      <c r="J49" s="71" t="str">
        <f t="shared" si="11"/>
        <v/>
      </c>
      <c r="K49" s="72" t="s">
        <v>143</v>
      </c>
      <c r="L49" s="71"/>
      <c r="S49" s="4" t="str">
        <f t="shared" si="3"/>
        <v/>
      </c>
      <c r="T49" s="4" t="str">
        <f t="shared" si="4"/>
        <v/>
      </c>
      <c r="U49" s="4" t="str">
        <f t="shared" si="5"/>
        <v/>
      </c>
      <c r="V49" s="4" t="str">
        <f t="shared" si="6"/>
        <v/>
      </c>
    </row>
    <row r="50" spans="1:22" ht="15.75" customHeight="1">
      <c r="A50" s="81"/>
      <c r="B50" s="74" t="s">
        <v>62</v>
      </c>
      <c r="C50" s="75" t="s">
        <v>126</v>
      </c>
      <c r="D50" s="82">
        <v>43915</v>
      </c>
      <c r="E50" s="77">
        <v>40</v>
      </c>
      <c r="F50" s="71" t="str">
        <f t="shared" si="9"/>
        <v/>
      </c>
      <c r="G50" s="72">
        <v>36</v>
      </c>
      <c r="H50" s="71" t="str">
        <f t="shared" si="10"/>
        <v/>
      </c>
      <c r="I50" s="72">
        <v>45</v>
      </c>
      <c r="J50" s="71" t="str">
        <f t="shared" si="11"/>
        <v/>
      </c>
      <c r="K50" s="72" t="s">
        <v>143</v>
      </c>
      <c r="L50" s="71"/>
      <c r="S50" s="4" t="str">
        <f t="shared" si="3"/>
        <v/>
      </c>
      <c r="T50" s="4" t="str">
        <f t="shared" si="4"/>
        <v/>
      </c>
      <c r="U50" s="4" t="str">
        <f t="shared" si="5"/>
        <v/>
      </c>
      <c r="V50" s="4" t="str">
        <f t="shared" si="6"/>
        <v/>
      </c>
    </row>
    <row r="51" spans="1:22" ht="15.75" customHeight="1">
      <c r="A51" s="81"/>
      <c r="B51" s="74" t="s">
        <v>63</v>
      </c>
      <c r="C51" s="75" t="s">
        <v>146</v>
      </c>
      <c r="D51" s="82">
        <v>43923</v>
      </c>
      <c r="E51" s="77">
        <v>53</v>
      </c>
      <c r="F51" s="71" t="str">
        <f t="shared" si="9"/>
        <v/>
      </c>
      <c r="G51" s="72">
        <v>48</v>
      </c>
      <c r="H51" s="71" t="str">
        <f t="shared" si="10"/>
        <v/>
      </c>
      <c r="I51" s="72">
        <v>63</v>
      </c>
      <c r="J51" s="71" t="str">
        <f t="shared" si="11"/>
        <v/>
      </c>
      <c r="K51" s="72" t="s">
        <v>143</v>
      </c>
      <c r="L51" s="71"/>
      <c r="S51" s="4" t="str">
        <f t="shared" si="3"/>
        <v/>
      </c>
      <c r="T51" s="4" t="str">
        <f t="shared" si="4"/>
        <v/>
      </c>
      <c r="U51" s="4" t="str">
        <f t="shared" si="5"/>
        <v/>
      </c>
      <c r="V51" s="4" t="str">
        <f t="shared" si="6"/>
        <v/>
      </c>
    </row>
    <row r="52" spans="1:22" ht="15.75" customHeight="1">
      <c r="A52" s="81"/>
      <c r="B52" s="74" t="s">
        <v>64</v>
      </c>
      <c r="C52" s="75" t="s">
        <v>127</v>
      </c>
      <c r="D52" s="76">
        <v>43936</v>
      </c>
      <c r="E52" s="77">
        <v>68</v>
      </c>
      <c r="F52" s="71" t="str">
        <f t="shared" si="9"/>
        <v/>
      </c>
      <c r="G52" s="72">
        <v>62</v>
      </c>
      <c r="H52" s="71" t="str">
        <f t="shared" si="10"/>
        <v/>
      </c>
      <c r="I52" s="72">
        <v>78</v>
      </c>
      <c r="J52" s="71" t="str">
        <f t="shared" si="11"/>
        <v/>
      </c>
      <c r="K52" s="72" t="s">
        <v>143</v>
      </c>
      <c r="L52" s="71"/>
      <c r="S52" s="4" t="str">
        <f t="shared" si="3"/>
        <v/>
      </c>
      <c r="T52" s="4" t="str">
        <f t="shared" si="4"/>
        <v/>
      </c>
      <c r="U52" s="4" t="str">
        <f t="shared" si="5"/>
        <v/>
      </c>
      <c r="V52" s="4" t="str">
        <f t="shared" si="6"/>
        <v/>
      </c>
    </row>
    <row r="53" spans="1:22" ht="19.5" customHeight="1">
      <c r="A53" s="19"/>
      <c r="B53" s="3"/>
      <c r="C53" s="3"/>
      <c r="D53" s="29" t="s">
        <v>22</v>
      </c>
      <c r="E53" s="30">
        <f>S53</f>
        <v>0</v>
      </c>
      <c r="F53" s="45"/>
      <c r="G53" s="30">
        <f>T53</f>
        <v>0</v>
      </c>
      <c r="H53" s="45"/>
      <c r="I53" s="30">
        <f>U53</f>
        <v>0</v>
      </c>
      <c r="J53" s="45"/>
      <c r="K53" s="30">
        <f>V53</f>
        <v>0</v>
      </c>
      <c r="L53" s="46"/>
      <c r="S53" s="4">
        <f>SUM(S12:S52)</f>
        <v>0</v>
      </c>
      <c r="T53" s="5">
        <f>SUM(T12:T52)</f>
        <v>0</v>
      </c>
      <c r="U53" s="5">
        <f>SUM(U12:U52)</f>
        <v>0</v>
      </c>
      <c r="V53" s="5">
        <f>SUM(V12:V52)</f>
        <v>0</v>
      </c>
    </row>
    <row r="54" spans="1:22" ht="21" customHeight="1" thickBot="1">
      <c r="A54" s="19"/>
      <c r="B54" s="3"/>
      <c r="C54" s="22"/>
      <c r="D54" s="23" t="s">
        <v>10</v>
      </c>
      <c r="E54" s="33">
        <f>S53+T53+U53+V53</f>
        <v>0</v>
      </c>
      <c r="F54" s="6"/>
      <c r="G54" s="6"/>
      <c r="H54" s="6"/>
      <c r="I54" s="6"/>
      <c r="J54" s="6"/>
      <c r="K54" s="6"/>
      <c r="L54" s="3"/>
    </row>
    <row r="55" spans="1:22" ht="42.75" customHeight="1">
      <c r="A55" s="19"/>
      <c r="B55" s="3"/>
      <c r="C55" s="3"/>
      <c r="D55" s="7"/>
      <c r="E55" s="6"/>
      <c r="F55" s="6"/>
      <c r="G55" s="6"/>
      <c r="H55" s="6"/>
      <c r="I55" s="6"/>
      <c r="J55" s="6"/>
      <c r="K55" s="6"/>
      <c r="L55" s="3"/>
    </row>
    <row r="56" spans="1:22" s="55" customFormat="1" ht="27" customHeight="1">
      <c r="A56" s="52"/>
      <c r="B56" s="57" t="s">
        <v>0</v>
      </c>
      <c r="C56" s="49" t="s">
        <v>1</v>
      </c>
      <c r="D56" s="50" t="s">
        <v>198</v>
      </c>
      <c r="E56" s="51" t="s">
        <v>20</v>
      </c>
      <c r="F56" s="52" t="s">
        <v>9</v>
      </c>
      <c r="G56" s="53" t="s">
        <v>18</v>
      </c>
      <c r="H56" s="52" t="s">
        <v>9</v>
      </c>
      <c r="I56" s="53" t="s">
        <v>19</v>
      </c>
      <c r="J56" s="52" t="s">
        <v>9</v>
      </c>
      <c r="K56" s="54" t="s">
        <v>5</v>
      </c>
      <c r="L56" s="52" t="s">
        <v>9</v>
      </c>
      <c r="S56" s="48" t="s">
        <v>2</v>
      </c>
      <c r="T56" s="48" t="s">
        <v>3</v>
      </c>
      <c r="U56" s="48" t="s">
        <v>4</v>
      </c>
      <c r="V56" s="48" t="s">
        <v>5</v>
      </c>
    </row>
    <row r="57" spans="1:22" ht="15.75" customHeight="1">
      <c r="A57" s="81"/>
      <c r="B57" s="67" t="s">
        <v>65</v>
      </c>
      <c r="C57" s="68" t="s">
        <v>165</v>
      </c>
      <c r="D57" s="69">
        <v>43895</v>
      </c>
      <c r="E57" s="70">
        <v>35</v>
      </c>
      <c r="F57" s="71" t="str">
        <f>IF(AND(OR($A71="x"),$F$9="x"),"x","")</f>
        <v/>
      </c>
      <c r="G57" s="72" t="s">
        <v>143</v>
      </c>
      <c r="H57" s="71"/>
      <c r="I57" s="73">
        <v>40</v>
      </c>
      <c r="J57" s="71" t="str">
        <f>IF(AND(OR($A71="x"),$J$9="x"),"x","")</f>
        <v/>
      </c>
      <c r="K57" s="72" t="s">
        <v>143</v>
      </c>
      <c r="L57" s="71"/>
      <c r="S57" s="4" t="str">
        <f t="shared" ref="S57:S100" si="12">IF(F57="x",E57,"")</f>
        <v/>
      </c>
      <c r="T57" s="4" t="str">
        <f t="shared" ref="T57:T100" si="13">IF(H57="x",G57,"")</f>
        <v/>
      </c>
      <c r="U57" s="4" t="str">
        <f t="shared" ref="U57:U100" si="14">IF(J57="x",I57,"")</f>
        <v/>
      </c>
      <c r="V57" s="4" t="str">
        <f t="shared" ref="V57:V100" si="15">IF(L57="x",K57,"")</f>
        <v/>
      </c>
    </row>
    <row r="58" spans="1:22" ht="15.75" customHeight="1">
      <c r="A58" s="81"/>
      <c r="B58" s="74" t="s">
        <v>66</v>
      </c>
      <c r="C58" s="75" t="s">
        <v>196</v>
      </c>
      <c r="D58" s="76">
        <v>43915</v>
      </c>
      <c r="E58" s="77">
        <v>60</v>
      </c>
      <c r="F58" s="71" t="str">
        <f t="shared" ref="F58:F98" si="16">IF(AND(OR($A58="x"),$F$9="x"),"x","")</f>
        <v/>
      </c>
      <c r="G58" s="72" t="s">
        <v>143</v>
      </c>
      <c r="H58" s="71"/>
      <c r="I58" s="72">
        <v>65</v>
      </c>
      <c r="J58" s="71" t="str">
        <f t="shared" ref="J58:J98" si="17">IF(AND(OR($A58="x"),$J$9="x"),"x","")</f>
        <v/>
      </c>
      <c r="K58" s="72" t="s">
        <v>143</v>
      </c>
      <c r="L58" s="71"/>
      <c r="S58" s="4" t="str">
        <f t="shared" si="12"/>
        <v/>
      </c>
      <c r="T58" s="4" t="str">
        <f t="shared" si="13"/>
        <v/>
      </c>
      <c r="U58" s="4" t="str">
        <f t="shared" si="14"/>
        <v/>
      </c>
      <c r="V58" s="4" t="str">
        <f t="shared" si="15"/>
        <v/>
      </c>
    </row>
    <row r="59" spans="1:22" ht="15.75" customHeight="1">
      <c r="A59" s="81"/>
      <c r="B59" s="74" t="s">
        <v>67</v>
      </c>
      <c r="C59" s="75" t="s">
        <v>167</v>
      </c>
      <c r="D59" s="76">
        <v>43919</v>
      </c>
      <c r="E59" s="77">
        <v>25</v>
      </c>
      <c r="F59" s="71" t="str">
        <f t="shared" si="16"/>
        <v/>
      </c>
      <c r="G59" s="72" t="s">
        <v>143</v>
      </c>
      <c r="H59" s="71"/>
      <c r="I59" s="72">
        <v>30</v>
      </c>
      <c r="J59" s="71" t="str">
        <f t="shared" si="17"/>
        <v/>
      </c>
      <c r="K59" s="72" t="s">
        <v>143</v>
      </c>
      <c r="L59" s="71"/>
      <c r="S59" s="4" t="str">
        <f t="shared" si="12"/>
        <v/>
      </c>
      <c r="T59" s="4" t="str">
        <f t="shared" si="13"/>
        <v/>
      </c>
      <c r="U59" s="4" t="str">
        <f t="shared" si="14"/>
        <v/>
      </c>
      <c r="V59" s="4" t="str">
        <f t="shared" si="15"/>
        <v/>
      </c>
    </row>
    <row r="60" spans="1:22" ht="15.75" customHeight="1">
      <c r="A60" s="81"/>
      <c r="B60" s="74" t="s">
        <v>68</v>
      </c>
      <c r="C60" s="75" t="s">
        <v>128</v>
      </c>
      <c r="D60" s="76">
        <v>43871</v>
      </c>
      <c r="E60" s="77">
        <v>64</v>
      </c>
      <c r="F60" s="71" t="str">
        <f t="shared" si="16"/>
        <v/>
      </c>
      <c r="G60" s="72">
        <v>51</v>
      </c>
      <c r="H60" s="71" t="str">
        <f t="shared" ref="H60:H97" si="18">IF(AND(OR($A60="x"),$H$9="x"),"x","")</f>
        <v/>
      </c>
      <c r="I60" s="72" t="s">
        <v>143</v>
      </c>
      <c r="J60" s="71"/>
      <c r="K60" s="72" t="s">
        <v>108</v>
      </c>
      <c r="L60" s="71" t="str">
        <f t="shared" ref="L60:L74" si="19">IF(AND(OR($A60="x")),"x","")</f>
        <v/>
      </c>
      <c r="S60" s="4" t="str">
        <f t="shared" si="12"/>
        <v/>
      </c>
      <c r="T60" s="4" t="str">
        <f t="shared" si="13"/>
        <v/>
      </c>
      <c r="U60" s="4" t="str">
        <f t="shared" si="14"/>
        <v/>
      </c>
      <c r="V60" s="4" t="str">
        <f t="shared" si="15"/>
        <v/>
      </c>
    </row>
    <row r="61" spans="1:22" ht="15.75" customHeight="1">
      <c r="A61" s="81"/>
      <c r="B61" s="74" t="s">
        <v>69</v>
      </c>
      <c r="C61" s="75" t="s">
        <v>197</v>
      </c>
      <c r="D61" s="76">
        <v>43889</v>
      </c>
      <c r="E61" s="77">
        <v>96</v>
      </c>
      <c r="F61" s="71" t="str">
        <f t="shared" si="16"/>
        <v/>
      </c>
      <c r="G61" s="72">
        <v>77</v>
      </c>
      <c r="H61" s="71" t="str">
        <f t="shared" si="18"/>
        <v/>
      </c>
      <c r="I61" s="72" t="s">
        <v>143</v>
      </c>
      <c r="J61" s="71"/>
      <c r="K61" s="72" t="s">
        <v>108</v>
      </c>
      <c r="L61" s="71" t="str">
        <f t="shared" si="19"/>
        <v/>
      </c>
      <c r="S61" s="4" t="str">
        <f t="shared" si="12"/>
        <v/>
      </c>
      <c r="T61" s="4" t="str">
        <f t="shared" si="13"/>
        <v/>
      </c>
      <c r="U61" s="4" t="str">
        <f t="shared" si="14"/>
        <v/>
      </c>
      <c r="V61" s="4" t="str">
        <f t="shared" si="15"/>
        <v/>
      </c>
    </row>
    <row r="62" spans="1:22" ht="15.75" customHeight="1">
      <c r="A62" s="81"/>
      <c r="B62" s="74" t="s">
        <v>70</v>
      </c>
      <c r="C62" s="75" t="s">
        <v>166</v>
      </c>
      <c r="D62" s="76">
        <v>43894</v>
      </c>
      <c r="E62" s="77">
        <v>40</v>
      </c>
      <c r="F62" s="71" t="str">
        <f t="shared" si="16"/>
        <v/>
      </c>
      <c r="G62" s="72">
        <v>32</v>
      </c>
      <c r="H62" s="71" t="str">
        <f t="shared" si="18"/>
        <v/>
      </c>
      <c r="I62" s="72" t="s">
        <v>143</v>
      </c>
      <c r="J62" s="71"/>
      <c r="K62" s="72">
        <v>10</v>
      </c>
      <c r="L62" s="71" t="str">
        <f t="shared" si="19"/>
        <v/>
      </c>
      <c r="S62" s="4" t="str">
        <f t="shared" si="12"/>
        <v/>
      </c>
      <c r="T62" s="4" t="str">
        <f t="shared" si="13"/>
        <v/>
      </c>
      <c r="U62" s="4" t="str">
        <f t="shared" si="14"/>
        <v/>
      </c>
      <c r="V62" s="4" t="str">
        <f t="shared" si="15"/>
        <v/>
      </c>
    </row>
    <row r="63" spans="1:22" ht="15.75" customHeight="1">
      <c r="A63" s="81"/>
      <c r="B63" s="74" t="s">
        <v>71</v>
      </c>
      <c r="C63" s="75" t="s">
        <v>129</v>
      </c>
      <c r="D63" s="76">
        <v>43906</v>
      </c>
      <c r="E63" s="77">
        <v>64</v>
      </c>
      <c r="F63" s="71" t="str">
        <f t="shared" si="16"/>
        <v/>
      </c>
      <c r="G63" s="72">
        <v>51</v>
      </c>
      <c r="H63" s="71" t="str">
        <f t="shared" si="18"/>
        <v/>
      </c>
      <c r="I63" s="72" t="s">
        <v>143</v>
      </c>
      <c r="J63" s="71"/>
      <c r="K63" s="72" t="s">
        <v>108</v>
      </c>
      <c r="L63" s="71" t="str">
        <f t="shared" si="19"/>
        <v/>
      </c>
      <c r="S63" s="4" t="str">
        <f t="shared" si="12"/>
        <v/>
      </c>
      <c r="T63" s="4" t="str">
        <f t="shared" si="13"/>
        <v/>
      </c>
      <c r="U63" s="4" t="str">
        <f t="shared" si="14"/>
        <v/>
      </c>
      <c r="V63" s="4" t="str">
        <f t="shared" si="15"/>
        <v/>
      </c>
    </row>
    <row r="64" spans="1:22" ht="15.75" customHeight="1">
      <c r="A64" s="81"/>
      <c r="B64" s="74" t="s">
        <v>72</v>
      </c>
      <c r="C64" s="75" t="s">
        <v>168</v>
      </c>
      <c r="D64" s="76">
        <v>43907</v>
      </c>
      <c r="E64" s="77">
        <v>80</v>
      </c>
      <c r="F64" s="71" t="str">
        <f t="shared" si="16"/>
        <v/>
      </c>
      <c r="G64" s="72">
        <v>64</v>
      </c>
      <c r="H64" s="71" t="str">
        <f t="shared" si="18"/>
        <v/>
      </c>
      <c r="I64" s="72" t="s">
        <v>143</v>
      </c>
      <c r="J64" s="71"/>
      <c r="K64" s="72" t="s">
        <v>108</v>
      </c>
      <c r="L64" s="71" t="str">
        <f t="shared" si="19"/>
        <v/>
      </c>
      <c r="S64" s="4" t="str">
        <f t="shared" si="12"/>
        <v/>
      </c>
      <c r="T64" s="4" t="str">
        <f t="shared" si="13"/>
        <v/>
      </c>
      <c r="U64" s="4" t="str">
        <f t="shared" si="14"/>
        <v/>
      </c>
      <c r="V64" s="4" t="str">
        <f t="shared" si="15"/>
        <v/>
      </c>
    </row>
    <row r="65" spans="1:22" ht="15.75" customHeight="1">
      <c r="A65" s="81"/>
      <c r="B65" s="74" t="s">
        <v>73</v>
      </c>
      <c r="C65" s="75" t="s">
        <v>148</v>
      </c>
      <c r="D65" s="76">
        <v>43908</v>
      </c>
      <c r="E65" s="77">
        <v>84</v>
      </c>
      <c r="F65" s="71" t="str">
        <f t="shared" si="16"/>
        <v/>
      </c>
      <c r="G65" s="72">
        <v>64</v>
      </c>
      <c r="H65" s="71" t="str">
        <f t="shared" si="18"/>
        <v/>
      </c>
      <c r="I65" s="72" t="s">
        <v>143</v>
      </c>
      <c r="J65" s="71"/>
      <c r="K65" s="72" t="s">
        <v>108</v>
      </c>
      <c r="L65" s="71" t="str">
        <f t="shared" si="19"/>
        <v/>
      </c>
      <c r="S65" s="4" t="str">
        <f t="shared" si="12"/>
        <v/>
      </c>
      <c r="T65" s="4" t="str">
        <f t="shared" si="13"/>
        <v/>
      </c>
      <c r="U65" s="4" t="str">
        <f t="shared" si="14"/>
        <v/>
      </c>
      <c r="V65" s="4" t="str">
        <f t="shared" si="15"/>
        <v/>
      </c>
    </row>
    <row r="66" spans="1:22" ht="15.75" customHeight="1">
      <c r="A66" s="81"/>
      <c r="B66" s="74" t="s">
        <v>74</v>
      </c>
      <c r="C66" s="75" t="s">
        <v>130</v>
      </c>
      <c r="D66" s="76">
        <v>43911</v>
      </c>
      <c r="E66" s="77">
        <v>48</v>
      </c>
      <c r="F66" s="71" t="str">
        <f t="shared" si="16"/>
        <v/>
      </c>
      <c r="G66" s="72">
        <v>38</v>
      </c>
      <c r="H66" s="71" t="str">
        <f t="shared" si="18"/>
        <v/>
      </c>
      <c r="I66" s="72" t="s">
        <v>143</v>
      </c>
      <c r="J66" s="71"/>
      <c r="K66" s="72">
        <v>56</v>
      </c>
      <c r="L66" s="71" t="str">
        <f t="shared" si="19"/>
        <v/>
      </c>
      <c r="S66" s="4" t="str">
        <f t="shared" si="12"/>
        <v/>
      </c>
      <c r="T66" s="4" t="str">
        <f t="shared" si="13"/>
        <v/>
      </c>
      <c r="U66" s="4" t="str">
        <f t="shared" si="14"/>
        <v/>
      </c>
      <c r="V66" s="4" t="str">
        <f t="shared" si="15"/>
        <v/>
      </c>
    </row>
    <row r="67" spans="1:22" ht="15.75" customHeight="1">
      <c r="A67" s="81"/>
      <c r="B67" s="74" t="s">
        <v>75</v>
      </c>
      <c r="C67" s="75" t="s">
        <v>131</v>
      </c>
      <c r="D67" s="76">
        <v>43871</v>
      </c>
      <c r="E67" s="77">
        <v>128</v>
      </c>
      <c r="F67" s="71" t="str">
        <f t="shared" si="16"/>
        <v/>
      </c>
      <c r="G67" s="72">
        <v>102</v>
      </c>
      <c r="H67" s="71" t="str">
        <f t="shared" si="18"/>
        <v/>
      </c>
      <c r="I67" s="72" t="s">
        <v>143</v>
      </c>
      <c r="J67" s="71"/>
      <c r="K67" s="72" t="s">
        <v>143</v>
      </c>
      <c r="L67" s="71"/>
      <c r="S67" s="4" t="str">
        <f t="shared" si="12"/>
        <v/>
      </c>
      <c r="T67" s="4" t="str">
        <f t="shared" si="13"/>
        <v/>
      </c>
      <c r="U67" s="4" t="str">
        <f t="shared" si="14"/>
        <v/>
      </c>
      <c r="V67" s="4" t="str">
        <f t="shared" si="15"/>
        <v/>
      </c>
    </row>
    <row r="68" spans="1:22" ht="15.75" customHeight="1">
      <c r="A68" s="81"/>
      <c r="B68" s="74" t="s">
        <v>76</v>
      </c>
      <c r="C68" s="75" t="s">
        <v>132</v>
      </c>
      <c r="D68" s="76">
        <v>43871</v>
      </c>
      <c r="E68" s="77">
        <v>128</v>
      </c>
      <c r="F68" s="71" t="str">
        <f t="shared" si="16"/>
        <v/>
      </c>
      <c r="G68" s="72">
        <v>102</v>
      </c>
      <c r="H68" s="71" t="str">
        <f t="shared" si="18"/>
        <v/>
      </c>
      <c r="I68" s="72" t="s">
        <v>143</v>
      </c>
      <c r="J68" s="71"/>
      <c r="K68" s="72" t="s">
        <v>143</v>
      </c>
      <c r="L68" s="71"/>
      <c r="S68" s="4" t="str">
        <f t="shared" si="12"/>
        <v/>
      </c>
      <c r="T68" s="4" t="str">
        <f t="shared" si="13"/>
        <v/>
      </c>
      <c r="U68" s="4" t="str">
        <f t="shared" si="14"/>
        <v/>
      </c>
      <c r="V68" s="4" t="str">
        <f t="shared" si="15"/>
        <v/>
      </c>
    </row>
    <row r="69" spans="1:22" ht="15.75" customHeight="1">
      <c r="A69" s="81"/>
      <c r="B69" s="74" t="s">
        <v>77</v>
      </c>
      <c r="C69" s="75" t="s">
        <v>133</v>
      </c>
      <c r="D69" s="76">
        <v>43872</v>
      </c>
      <c r="E69" s="77">
        <v>144</v>
      </c>
      <c r="F69" s="71" t="str">
        <f t="shared" si="16"/>
        <v/>
      </c>
      <c r="G69" s="72">
        <v>115</v>
      </c>
      <c r="H69" s="71" t="str">
        <f t="shared" si="18"/>
        <v/>
      </c>
      <c r="I69" s="72" t="s">
        <v>143</v>
      </c>
      <c r="J69" s="71"/>
      <c r="K69" s="72" t="s">
        <v>143</v>
      </c>
      <c r="L69" s="71"/>
      <c r="S69" s="4" t="str">
        <f t="shared" si="12"/>
        <v/>
      </c>
      <c r="T69" s="4" t="str">
        <f t="shared" si="13"/>
        <v/>
      </c>
      <c r="U69" s="4" t="str">
        <f t="shared" si="14"/>
        <v/>
      </c>
      <c r="V69" s="4" t="str">
        <f t="shared" si="15"/>
        <v/>
      </c>
    </row>
    <row r="70" spans="1:22" ht="15.75" customHeight="1">
      <c r="A70" s="81"/>
      <c r="B70" s="74" t="s">
        <v>78</v>
      </c>
      <c r="C70" s="75" t="s">
        <v>169</v>
      </c>
      <c r="D70" s="76">
        <v>43872</v>
      </c>
      <c r="E70" s="77">
        <v>144</v>
      </c>
      <c r="F70" s="71" t="str">
        <f t="shared" si="16"/>
        <v/>
      </c>
      <c r="G70" s="72">
        <v>115</v>
      </c>
      <c r="H70" s="71" t="str">
        <f t="shared" si="18"/>
        <v/>
      </c>
      <c r="I70" s="72" t="s">
        <v>143</v>
      </c>
      <c r="J70" s="71"/>
      <c r="K70" s="72" t="s">
        <v>143</v>
      </c>
      <c r="L70" s="71"/>
      <c r="S70" s="4" t="str">
        <f t="shared" si="12"/>
        <v/>
      </c>
      <c r="T70" s="4" t="str">
        <f t="shared" si="13"/>
        <v/>
      </c>
      <c r="U70" s="4" t="str">
        <f t="shared" si="14"/>
        <v/>
      </c>
      <c r="V70" s="4" t="str">
        <f t="shared" si="15"/>
        <v/>
      </c>
    </row>
    <row r="71" spans="1:22" ht="15.75" customHeight="1">
      <c r="A71" s="81"/>
      <c r="B71" s="74" t="s">
        <v>79</v>
      </c>
      <c r="C71" s="75" t="s">
        <v>134</v>
      </c>
      <c r="D71" s="76">
        <v>43875</v>
      </c>
      <c r="E71" s="77">
        <v>128</v>
      </c>
      <c r="F71" s="71" t="str">
        <f t="shared" si="16"/>
        <v/>
      </c>
      <c r="G71" s="72">
        <v>102</v>
      </c>
      <c r="H71" s="71" t="str">
        <f t="shared" si="18"/>
        <v/>
      </c>
      <c r="I71" s="72" t="s">
        <v>143</v>
      </c>
      <c r="J71" s="71"/>
      <c r="K71" s="72" t="s">
        <v>143</v>
      </c>
      <c r="L71" s="71"/>
      <c r="S71" s="4" t="str">
        <f t="shared" si="12"/>
        <v/>
      </c>
      <c r="T71" s="4" t="str">
        <f t="shared" si="13"/>
        <v/>
      </c>
      <c r="U71" s="4" t="str">
        <f t="shared" si="14"/>
        <v/>
      </c>
      <c r="V71" s="4" t="str">
        <f t="shared" si="15"/>
        <v/>
      </c>
    </row>
    <row r="72" spans="1:22" ht="15.75" customHeight="1">
      <c r="A72" s="81"/>
      <c r="B72" s="74" t="s">
        <v>80</v>
      </c>
      <c r="C72" s="75" t="s">
        <v>153</v>
      </c>
      <c r="D72" s="76">
        <v>43874</v>
      </c>
      <c r="E72" s="77">
        <v>108</v>
      </c>
      <c r="F72" s="71" t="str">
        <f t="shared" si="16"/>
        <v/>
      </c>
      <c r="G72" s="72">
        <v>86</v>
      </c>
      <c r="H72" s="71" t="str">
        <f t="shared" si="18"/>
        <v/>
      </c>
      <c r="I72" s="72" t="s">
        <v>143</v>
      </c>
      <c r="J72" s="71"/>
      <c r="K72" s="72">
        <v>4</v>
      </c>
      <c r="L72" s="71" t="str">
        <f t="shared" si="19"/>
        <v/>
      </c>
      <c r="S72" s="4" t="str">
        <f t="shared" si="12"/>
        <v/>
      </c>
      <c r="T72" s="4" t="str">
        <f t="shared" si="13"/>
        <v/>
      </c>
      <c r="U72" s="4" t="str">
        <f t="shared" si="14"/>
        <v/>
      </c>
      <c r="V72" s="4" t="str">
        <f t="shared" si="15"/>
        <v/>
      </c>
    </row>
    <row r="73" spans="1:22" ht="15.75" customHeight="1">
      <c r="A73" s="81"/>
      <c r="B73" s="74" t="s">
        <v>81</v>
      </c>
      <c r="C73" s="75" t="s">
        <v>149</v>
      </c>
      <c r="D73" s="76">
        <v>43876</v>
      </c>
      <c r="E73" s="77">
        <v>108</v>
      </c>
      <c r="F73" s="71" t="str">
        <f t="shared" si="16"/>
        <v/>
      </c>
      <c r="G73" s="72">
        <v>86</v>
      </c>
      <c r="H73" s="71" t="str">
        <f t="shared" si="18"/>
        <v/>
      </c>
      <c r="I73" s="72" t="s">
        <v>143</v>
      </c>
      <c r="J73" s="71"/>
      <c r="K73" s="72">
        <v>4</v>
      </c>
      <c r="L73" s="71" t="str">
        <f t="shared" si="19"/>
        <v/>
      </c>
      <c r="S73" s="4" t="str">
        <f t="shared" si="12"/>
        <v/>
      </c>
      <c r="T73" s="4" t="str">
        <f t="shared" si="13"/>
        <v/>
      </c>
      <c r="U73" s="4" t="str">
        <f t="shared" si="14"/>
        <v/>
      </c>
      <c r="V73" s="4" t="str">
        <f t="shared" si="15"/>
        <v/>
      </c>
    </row>
    <row r="74" spans="1:22" ht="15.75" customHeight="1">
      <c r="A74" s="81"/>
      <c r="B74" s="74" t="s">
        <v>82</v>
      </c>
      <c r="C74" s="75" t="s">
        <v>152</v>
      </c>
      <c r="D74" s="76">
        <v>43874</v>
      </c>
      <c r="E74" s="77">
        <v>96</v>
      </c>
      <c r="F74" s="71" t="str">
        <f t="shared" si="16"/>
        <v/>
      </c>
      <c r="G74" s="72">
        <v>77</v>
      </c>
      <c r="H74" s="71" t="str">
        <f t="shared" si="18"/>
        <v/>
      </c>
      <c r="I74" s="72" t="s">
        <v>143</v>
      </c>
      <c r="J74" s="71"/>
      <c r="K74" s="72">
        <v>4</v>
      </c>
      <c r="L74" s="71" t="str">
        <f t="shared" si="19"/>
        <v/>
      </c>
      <c r="S74" s="4" t="str">
        <f t="shared" si="12"/>
        <v/>
      </c>
      <c r="T74" s="4" t="str">
        <f t="shared" si="13"/>
        <v/>
      </c>
      <c r="U74" s="4" t="str">
        <f t="shared" si="14"/>
        <v/>
      </c>
      <c r="V74" s="4" t="str">
        <f t="shared" si="15"/>
        <v/>
      </c>
    </row>
    <row r="75" spans="1:22" ht="15.75" customHeight="1">
      <c r="A75" s="81"/>
      <c r="B75" s="74" t="s">
        <v>83</v>
      </c>
      <c r="C75" s="75" t="s">
        <v>171</v>
      </c>
      <c r="D75" s="76">
        <v>43873</v>
      </c>
      <c r="E75" s="77">
        <v>108</v>
      </c>
      <c r="F75" s="71" t="str">
        <f t="shared" si="16"/>
        <v/>
      </c>
      <c r="G75" s="72">
        <v>86</v>
      </c>
      <c r="H75" s="71" t="str">
        <f t="shared" si="18"/>
        <v/>
      </c>
      <c r="I75" s="72" t="s">
        <v>143</v>
      </c>
      <c r="J75" s="71"/>
      <c r="K75" s="72" t="s">
        <v>143</v>
      </c>
      <c r="L75" s="71"/>
      <c r="S75" s="4" t="str">
        <f t="shared" si="12"/>
        <v/>
      </c>
      <c r="T75" s="4" t="str">
        <f t="shared" si="13"/>
        <v/>
      </c>
      <c r="U75" s="4" t="str">
        <f t="shared" si="14"/>
        <v/>
      </c>
      <c r="V75" s="4" t="str">
        <f t="shared" si="15"/>
        <v/>
      </c>
    </row>
    <row r="76" spans="1:22" ht="15.75" customHeight="1">
      <c r="A76" s="81"/>
      <c r="B76" s="74" t="s">
        <v>84</v>
      </c>
      <c r="C76" s="75" t="s">
        <v>170</v>
      </c>
      <c r="D76" s="76">
        <v>43872</v>
      </c>
      <c r="E76" s="77">
        <v>108</v>
      </c>
      <c r="F76" s="71" t="str">
        <f t="shared" si="16"/>
        <v/>
      </c>
      <c r="G76" s="72">
        <v>86</v>
      </c>
      <c r="H76" s="71" t="str">
        <f t="shared" si="18"/>
        <v/>
      </c>
      <c r="I76" s="72" t="s">
        <v>143</v>
      </c>
      <c r="J76" s="71"/>
      <c r="K76" s="72" t="s">
        <v>143</v>
      </c>
      <c r="L76" s="71"/>
      <c r="S76" s="4" t="str">
        <f t="shared" si="12"/>
        <v/>
      </c>
      <c r="T76" s="4" t="str">
        <f t="shared" si="13"/>
        <v/>
      </c>
      <c r="U76" s="4" t="str">
        <f t="shared" si="14"/>
        <v/>
      </c>
      <c r="V76" s="4" t="str">
        <f t="shared" si="15"/>
        <v/>
      </c>
    </row>
    <row r="77" spans="1:22" ht="15.75" customHeight="1">
      <c r="A77" s="81"/>
      <c r="B77" s="74" t="s">
        <v>85</v>
      </c>
      <c r="C77" s="75" t="s">
        <v>151</v>
      </c>
      <c r="D77" s="76">
        <v>43873</v>
      </c>
      <c r="E77" s="77">
        <v>72</v>
      </c>
      <c r="F77" s="71" t="str">
        <f t="shared" si="16"/>
        <v/>
      </c>
      <c r="G77" s="72">
        <v>58</v>
      </c>
      <c r="H77" s="71" t="str">
        <f t="shared" si="18"/>
        <v/>
      </c>
      <c r="I77" s="72" t="s">
        <v>143</v>
      </c>
      <c r="J77" s="71"/>
      <c r="K77" s="72" t="s">
        <v>143</v>
      </c>
      <c r="L77" s="71"/>
      <c r="S77" s="4" t="str">
        <f t="shared" si="12"/>
        <v/>
      </c>
      <c r="T77" s="4" t="str">
        <f t="shared" si="13"/>
        <v/>
      </c>
      <c r="U77" s="4" t="str">
        <f t="shared" si="14"/>
        <v/>
      </c>
      <c r="V77" s="4" t="str">
        <f t="shared" si="15"/>
        <v/>
      </c>
    </row>
    <row r="78" spans="1:22" ht="15.75" customHeight="1">
      <c r="A78" s="81"/>
      <c r="B78" s="74" t="s">
        <v>86</v>
      </c>
      <c r="C78" s="75" t="s">
        <v>150</v>
      </c>
      <c r="D78" s="76">
        <v>43873</v>
      </c>
      <c r="E78" s="77">
        <v>72</v>
      </c>
      <c r="F78" s="71" t="str">
        <f t="shared" si="16"/>
        <v/>
      </c>
      <c r="G78" s="72">
        <v>58</v>
      </c>
      <c r="H78" s="71" t="str">
        <f t="shared" si="18"/>
        <v/>
      </c>
      <c r="I78" s="72" t="s">
        <v>143</v>
      </c>
      <c r="J78" s="71"/>
      <c r="K78" s="72" t="s">
        <v>143</v>
      </c>
      <c r="L78" s="71"/>
      <c r="S78" s="4" t="str">
        <f t="shared" si="12"/>
        <v/>
      </c>
      <c r="T78" s="4" t="str">
        <f t="shared" si="13"/>
        <v/>
      </c>
      <c r="U78" s="4" t="str">
        <f t="shared" si="14"/>
        <v/>
      </c>
      <c r="V78" s="4" t="str">
        <f t="shared" si="15"/>
        <v/>
      </c>
    </row>
    <row r="79" spans="1:22" ht="15.75" customHeight="1">
      <c r="A79" s="81"/>
      <c r="B79" s="74" t="s">
        <v>87</v>
      </c>
      <c r="C79" s="75" t="s">
        <v>172</v>
      </c>
      <c r="D79" s="76">
        <v>43874</v>
      </c>
      <c r="E79" s="77">
        <v>144</v>
      </c>
      <c r="F79" s="71" t="str">
        <f t="shared" si="16"/>
        <v/>
      </c>
      <c r="G79" s="72">
        <v>115</v>
      </c>
      <c r="H79" s="71" t="str">
        <f t="shared" si="18"/>
        <v/>
      </c>
      <c r="I79" s="72" t="s">
        <v>143</v>
      </c>
      <c r="J79" s="71"/>
      <c r="K79" s="72" t="s">
        <v>143</v>
      </c>
      <c r="L79" s="71"/>
      <c r="S79" s="4" t="str">
        <f t="shared" si="12"/>
        <v/>
      </c>
      <c r="T79" s="4" t="str">
        <f t="shared" si="13"/>
        <v/>
      </c>
      <c r="U79" s="4" t="str">
        <f t="shared" si="14"/>
        <v/>
      </c>
      <c r="V79" s="4" t="str">
        <f t="shared" si="15"/>
        <v/>
      </c>
    </row>
    <row r="80" spans="1:22" ht="15.75" customHeight="1">
      <c r="A80" s="81"/>
      <c r="B80" s="74" t="s">
        <v>88</v>
      </c>
      <c r="C80" s="75" t="s">
        <v>173</v>
      </c>
      <c r="D80" s="76">
        <v>43875</v>
      </c>
      <c r="E80" s="77">
        <v>96</v>
      </c>
      <c r="F80" s="71" t="str">
        <f t="shared" si="16"/>
        <v/>
      </c>
      <c r="G80" s="72">
        <v>77</v>
      </c>
      <c r="H80" s="71" t="str">
        <f t="shared" si="18"/>
        <v/>
      </c>
      <c r="I80" s="72" t="s">
        <v>143</v>
      </c>
      <c r="J80" s="71"/>
      <c r="K80" s="72" t="s">
        <v>143</v>
      </c>
      <c r="L80" s="71"/>
      <c r="S80" s="4" t="str">
        <f t="shared" si="12"/>
        <v/>
      </c>
      <c r="T80" s="4" t="str">
        <f t="shared" si="13"/>
        <v/>
      </c>
      <c r="U80" s="4" t="str">
        <f t="shared" si="14"/>
        <v/>
      </c>
      <c r="V80" s="4" t="str">
        <f t="shared" si="15"/>
        <v/>
      </c>
    </row>
    <row r="81" spans="1:22" ht="15.75" customHeight="1">
      <c r="A81" s="81"/>
      <c r="B81" s="74" t="s">
        <v>89</v>
      </c>
      <c r="C81" s="75" t="s">
        <v>135</v>
      </c>
      <c r="D81" s="76">
        <v>43871</v>
      </c>
      <c r="E81" s="77">
        <v>16</v>
      </c>
      <c r="F81" s="71" t="str">
        <f t="shared" si="16"/>
        <v/>
      </c>
      <c r="G81" s="72">
        <v>13</v>
      </c>
      <c r="H81" s="71" t="str">
        <f t="shared" si="18"/>
        <v/>
      </c>
      <c r="I81" s="72">
        <v>21</v>
      </c>
      <c r="J81" s="71" t="str">
        <f t="shared" si="17"/>
        <v/>
      </c>
      <c r="K81" s="72" t="s">
        <v>143</v>
      </c>
      <c r="L81" s="71"/>
      <c r="S81" s="4" t="str">
        <f t="shared" si="12"/>
        <v/>
      </c>
      <c r="T81" s="4" t="str">
        <f t="shared" si="13"/>
        <v/>
      </c>
      <c r="U81" s="4" t="str">
        <f t="shared" si="14"/>
        <v/>
      </c>
      <c r="V81" s="4" t="str">
        <f t="shared" si="15"/>
        <v/>
      </c>
    </row>
    <row r="82" spans="1:22" ht="15.75" customHeight="1">
      <c r="A82" s="81"/>
      <c r="B82" s="74" t="s">
        <v>90</v>
      </c>
      <c r="C82" s="75" t="s">
        <v>154</v>
      </c>
      <c r="D82" s="76">
        <v>43913</v>
      </c>
      <c r="E82" s="77">
        <v>16</v>
      </c>
      <c r="F82" s="71" t="str">
        <f t="shared" si="16"/>
        <v/>
      </c>
      <c r="G82" s="72">
        <v>13</v>
      </c>
      <c r="H82" s="71" t="str">
        <f t="shared" si="18"/>
        <v/>
      </c>
      <c r="I82" s="72">
        <v>21</v>
      </c>
      <c r="J82" s="71" t="str">
        <f t="shared" si="17"/>
        <v/>
      </c>
      <c r="K82" s="72" t="s">
        <v>143</v>
      </c>
      <c r="L82" s="71"/>
      <c r="S82" s="4" t="str">
        <f t="shared" si="12"/>
        <v/>
      </c>
      <c r="T82" s="4" t="str">
        <f t="shared" si="13"/>
        <v/>
      </c>
      <c r="U82" s="4" t="str">
        <f t="shared" si="14"/>
        <v/>
      </c>
      <c r="V82" s="4" t="str">
        <f t="shared" si="15"/>
        <v/>
      </c>
    </row>
    <row r="83" spans="1:22" ht="15.75" customHeight="1">
      <c r="A83" s="81"/>
      <c r="B83" s="74" t="s">
        <v>91</v>
      </c>
      <c r="C83" s="75" t="s">
        <v>155</v>
      </c>
      <c r="D83" s="76">
        <v>43871</v>
      </c>
      <c r="E83" s="77">
        <v>16</v>
      </c>
      <c r="F83" s="71" t="str">
        <f t="shared" si="16"/>
        <v/>
      </c>
      <c r="G83" s="72">
        <v>13</v>
      </c>
      <c r="H83" s="71" t="str">
        <f t="shared" si="18"/>
        <v/>
      </c>
      <c r="I83" s="72">
        <v>21</v>
      </c>
      <c r="J83" s="71" t="str">
        <f t="shared" si="17"/>
        <v/>
      </c>
      <c r="K83" s="72" t="s">
        <v>143</v>
      </c>
      <c r="L83" s="71"/>
      <c r="S83" s="4" t="str">
        <f t="shared" si="12"/>
        <v/>
      </c>
      <c r="T83" s="4" t="str">
        <f t="shared" si="13"/>
        <v/>
      </c>
      <c r="U83" s="4" t="str">
        <f t="shared" si="14"/>
        <v/>
      </c>
      <c r="V83" s="4" t="str">
        <f t="shared" si="15"/>
        <v/>
      </c>
    </row>
    <row r="84" spans="1:22" ht="15.75" customHeight="1">
      <c r="A84" s="81"/>
      <c r="B84" s="74" t="s">
        <v>92</v>
      </c>
      <c r="C84" s="75" t="s">
        <v>136</v>
      </c>
      <c r="D84" s="76">
        <v>43874</v>
      </c>
      <c r="E84" s="77">
        <v>12</v>
      </c>
      <c r="F84" s="71" t="str">
        <f t="shared" si="16"/>
        <v/>
      </c>
      <c r="G84" s="72">
        <v>8</v>
      </c>
      <c r="H84" s="71" t="str">
        <f t="shared" si="18"/>
        <v/>
      </c>
      <c r="I84" s="72">
        <v>17</v>
      </c>
      <c r="J84" s="71" t="str">
        <f t="shared" si="17"/>
        <v/>
      </c>
      <c r="K84" s="72" t="s">
        <v>143</v>
      </c>
      <c r="L84" s="71"/>
      <c r="S84" s="4" t="str">
        <f t="shared" si="12"/>
        <v/>
      </c>
      <c r="T84" s="4" t="str">
        <f t="shared" si="13"/>
        <v/>
      </c>
      <c r="U84" s="4" t="str">
        <f t="shared" si="14"/>
        <v/>
      </c>
      <c r="V84" s="4" t="str">
        <f t="shared" si="15"/>
        <v/>
      </c>
    </row>
    <row r="85" spans="1:22" ht="15.75" customHeight="1">
      <c r="A85" s="81"/>
      <c r="B85" s="74" t="s">
        <v>93</v>
      </c>
      <c r="C85" s="75" t="s">
        <v>190</v>
      </c>
      <c r="D85" s="76">
        <v>43874</v>
      </c>
      <c r="E85" s="77">
        <v>64</v>
      </c>
      <c r="F85" s="71" t="str">
        <f t="shared" si="16"/>
        <v/>
      </c>
      <c r="G85" s="72">
        <v>51</v>
      </c>
      <c r="H85" s="71" t="str">
        <f t="shared" si="18"/>
        <v/>
      </c>
      <c r="I85" s="72" t="s">
        <v>143</v>
      </c>
      <c r="J85" s="71"/>
      <c r="K85" s="72" t="s">
        <v>143</v>
      </c>
      <c r="L85" s="71"/>
      <c r="S85" s="4" t="str">
        <f t="shared" si="12"/>
        <v/>
      </c>
      <c r="T85" s="4" t="str">
        <f t="shared" si="13"/>
        <v/>
      </c>
      <c r="U85" s="4" t="str">
        <f t="shared" si="14"/>
        <v/>
      </c>
      <c r="V85" s="4" t="str">
        <f t="shared" si="15"/>
        <v/>
      </c>
    </row>
    <row r="86" spans="1:22" ht="15.75" customHeight="1">
      <c r="A86" s="81"/>
      <c r="B86" s="74" t="s">
        <v>94</v>
      </c>
      <c r="C86" s="75" t="s">
        <v>156</v>
      </c>
      <c r="D86" s="76">
        <v>43878</v>
      </c>
      <c r="E86" s="77">
        <v>32</v>
      </c>
      <c r="F86" s="71" t="str">
        <f t="shared" si="16"/>
        <v/>
      </c>
      <c r="G86" s="72">
        <v>26</v>
      </c>
      <c r="H86" s="71" t="str">
        <f t="shared" si="18"/>
        <v/>
      </c>
      <c r="I86" s="72" t="s">
        <v>143</v>
      </c>
      <c r="J86" s="71"/>
      <c r="K86" s="72" t="s">
        <v>143</v>
      </c>
      <c r="L86" s="71"/>
      <c r="S86" s="4" t="str">
        <f t="shared" si="12"/>
        <v/>
      </c>
      <c r="T86" s="4" t="str">
        <f t="shared" si="13"/>
        <v/>
      </c>
      <c r="U86" s="4" t="str">
        <f t="shared" si="14"/>
        <v/>
      </c>
      <c r="V86" s="4" t="str">
        <f t="shared" si="15"/>
        <v/>
      </c>
    </row>
    <row r="87" spans="1:22" ht="15.75" customHeight="1">
      <c r="A87" s="81"/>
      <c r="B87" s="74" t="s">
        <v>95</v>
      </c>
      <c r="C87" s="75" t="s">
        <v>137</v>
      </c>
      <c r="D87" s="76">
        <v>43878</v>
      </c>
      <c r="E87" s="77">
        <v>16</v>
      </c>
      <c r="F87" s="71" t="str">
        <f t="shared" si="16"/>
        <v/>
      </c>
      <c r="G87" s="72">
        <v>13</v>
      </c>
      <c r="H87" s="71" t="str">
        <f t="shared" si="18"/>
        <v/>
      </c>
      <c r="I87" s="72">
        <v>21</v>
      </c>
      <c r="J87" s="71" t="str">
        <f t="shared" si="17"/>
        <v/>
      </c>
      <c r="K87" s="72" t="s">
        <v>143</v>
      </c>
      <c r="L87" s="71"/>
      <c r="S87" s="4" t="str">
        <f t="shared" si="12"/>
        <v/>
      </c>
      <c r="T87" s="4" t="str">
        <f t="shared" si="13"/>
        <v/>
      </c>
      <c r="U87" s="4" t="str">
        <f t="shared" si="14"/>
        <v/>
      </c>
      <c r="V87" s="4" t="str">
        <f t="shared" si="15"/>
        <v/>
      </c>
    </row>
    <row r="88" spans="1:22" ht="15.75" customHeight="1">
      <c r="A88" s="81"/>
      <c r="B88" s="74" t="s">
        <v>96</v>
      </c>
      <c r="C88" s="75" t="s">
        <v>138</v>
      </c>
      <c r="D88" s="76">
        <v>43881</v>
      </c>
      <c r="E88" s="77">
        <v>12</v>
      </c>
      <c r="F88" s="71" t="str">
        <f t="shared" si="16"/>
        <v/>
      </c>
      <c r="G88" s="72">
        <v>8</v>
      </c>
      <c r="H88" s="71" t="str">
        <f t="shared" si="18"/>
        <v/>
      </c>
      <c r="I88" s="72">
        <v>17</v>
      </c>
      <c r="J88" s="71" t="str">
        <f t="shared" si="17"/>
        <v/>
      </c>
      <c r="K88" s="72" t="s">
        <v>143</v>
      </c>
      <c r="L88" s="71"/>
      <c r="S88" s="4" t="str">
        <f t="shared" si="12"/>
        <v/>
      </c>
      <c r="T88" s="4" t="str">
        <f t="shared" si="13"/>
        <v/>
      </c>
      <c r="U88" s="4" t="str">
        <f t="shared" si="14"/>
        <v/>
      </c>
      <c r="V88" s="4" t="str">
        <f t="shared" si="15"/>
        <v/>
      </c>
    </row>
    <row r="89" spans="1:22" ht="15.75" customHeight="1">
      <c r="A89" s="81"/>
      <c r="B89" s="74" t="s">
        <v>97</v>
      </c>
      <c r="C89" s="75" t="s">
        <v>174</v>
      </c>
      <c r="D89" s="76">
        <v>43887</v>
      </c>
      <c r="E89" s="77">
        <v>36</v>
      </c>
      <c r="F89" s="71" t="str">
        <f t="shared" si="16"/>
        <v/>
      </c>
      <c r="G89" s="72">
        <v>29</v>
      </c>
      <c r="H89" s="71" t="str">
        <f t="shared" si="18"/>
        <v/>
      </c>
      <c r="I89" s="72" t="s">
        <v>143</v>
      </c>
      <c r="J89" s="71"/>
      <c r="K89" s="72" t="s">
        <v>143</v>
      </c>
      <c r="L89" s="71"/>
      <c r="S89" s="4" t="str">
        <f t="shared" si="12"/>
        <v/>
      </c>
      <c r="T89" s="4" t="str">
        <f t="shared" si="13"/>
        <v/>
      </c>
      <c r="U89" s="4" t="str">
        <f t="shared" si="14"/>
        <v/>
      </c>
      <c r="V89" s="4" t="str">
        <f t="shared" si="15"/>
        <v/>
      </c>
    </row>
    <row r="90" spans="1:22" ht="15.75" customHeight="1">
      <c r="A90" s="81"/>
      <c r="B90" s="74" t="s">
        <v>98</v>
      </c>
      <c r="C90" s="75" t="s">
        <v>157</v>
      </c>
      <c r="D90" s="76">
        <v>43888</v>
      </c>
      <c r="E90" s="77">
        <v>12</v>
      </c>
      <c r="F90" s="71" t="str">
        <f t="shared" si="16"/>
        <v/>
      </c>
      <c r="G90" s="72">
        <v>8</v>
      </c>
      <c r="H90" s="71" t="str">
        <f t="shared" si="18"/>
        <v/>
      </c>
      <c r="I90" s="72">
        <v>17</v>
      </c>
      <c r="J90" s="71" t="str">
        <f t="shared" si="17"/>
        <v/>
      </c>
      <c r="K90" s="72" t="s">
        <v>143</v>
      </c>
      <c r="L90" s="71"/>
      <c r="S90" s="4" t="str">
        <f t="shared" si="12"/>
        <v/>
      </c>
      <c r="T90" s="4" t="str">
        <f t="shared" si="13"/>
        <v/>
      </c>
      <c r="U90" s="4" t="str">
        <f t="shared" si="14"/>
        <v/>
      </c>
      <c r="V90" s="4" t="str">
        <f t="shared" si="15"/>
        <v/>
      </c>
    </row>
    <row r="91" spans="1:22" ht="15.75" customHeight="1">
      <c r="A91" s="81"/>
      <c r="B91" s="74" t="s">
        <v>99</v>
      </c>
      <c r="C91" s="75" t="s">
        <v>139</v>
      </c>
      <c r="D91" s="76">
        <v>43899</v>
      </c>
      <c r="E91" s="77">
        <v>48</v>
      </c>
      <c r="F91" s="71" t="str">
        <f t="shared" si="16"/>
        <v/>
      </c>
      <c r="G91" s="72">
        <v>36</v>
      </c>
      <c r="H91" s="71" t="str">
        <f t="shared" si="18"/>
        <v/>
      </c>
      <c r="I91" s="72" t="s">
        <v>143</v>
      </c>
      <c r="J91" s="71"/>
      <c r="K91" s="72" t="s">
        <v>143</v>
      </c>
      <c r="L91" s="71"/>
      <c r="S91" s="4" t="str">
        <f t="shared" si="12"/>
        <v/>
      </c>
      <c r="T91" s="4" t="str">
        <f t="shared" si="13"/>
        <v/>
      </c>
      <c r="U91" s="4" t="str">
        <f t="shared" si="14"/>
        <v/>
      </c>
      <c r="V91" s="4" t="str">
        <f t="shared" si="15"/>
        <v/>
      </c>
    </row>
    <row r="92" spans="1:22" ht="15.75" customHeight="1">
      <c r="A92" s="81"/>
      <c r="B92" s="74" t="s">
        <v>100</v>
      </c>
      <c r="C92" s="75" t="s">
        <v>140</v>
      </c>
      <c r="D92" s="76">
        <v>43899</v>
      </c>
      <c r="E92" s="77">
        <v>32</v>
      </c>
      <c r="F92" s="71" t="str">
        <f t="shared" si="16"/>
        <v/>
      </c>
      <c r="G92" s="72">
        <v>26</v>
      </c>
      <c r="H92" s="71" t="str">
        <f t="shared" si="18"/>
        <v/>
      </c>
      <c r="I92" s="72" t="s">
        <v>143</v>
      </c>
      <c r="J92" s="71"/>
      <c r="K92" s="72" t="s">
        <v>143</v>
      </c>
      <c r="L92" s="71"/>
      <c r="S92" s="4" t="str">
        <f t="shared" si="12"/>
        <v/>
      </c>
      <c r="T92" s="4" t="str">
        <f t="shared" si="13"/>
        <v/>
      </c>
      <c r="U92" s="4" t="str">
        <f t="shared" si="14"/>
        <v/>
      </c>
      <c r="V92" s="4" t="str">
        <f t="shared" si="15"/>
        <v/>
      </c>
    </row>
    <row r="93" spans="1:22" ht="15.75" customHeight="1">
      <c r="A93" s="81"/>
      <c r="B93" s="74" t="s">
        <v>101</v>
      </c>
      <c r="C93" s="75" t="s">
        <v>141</v>
      </c>
      <c r="D93" s="76">
        <v>43902</v>
      </c>
      <c r="E93" s="77">
        <v>12</v>
      </c>
      <c r="F93" s="71" t="str">
        <f t="shared" si="16"/>
        <v/>
      </c>
      <c r="G93" s="72">
        <v>8</v>
      </c>
      <c r="H93" s="71" t="str">
        <f t="shared" si="18"/>
        <v/>
      </c>
      <c r="I93" s="72">
        <v>17</v>
      </c>
      <c r="J93" s="71" t="str">
        <f t="shared" si="17"/>
        <v/>
      </c>
      <c r="K93" s="72" t="s">
        <v>143</v>
      </c>
      <c r="L93" s="71"/>
      <c r="S93" s="4" t="str">
        <f t="shared" si="12"/>
        <v/>
      </c>
      <c r="T93" s="4" t="str">
        <f t="shared" si="13"/>
        <v/>
      </c>
      <c r="U93" s="4" t="str">
        <f t="shared" si="14"/>
        <v/>
      </c>
      <c r="V93" s="4" t="str">
        <f t="shared" si="15"/>
        <v/>
      </c>
    </row>
    <row r="94" spans="1:22" ht="15.75" customHeight="1">
      <c r="A94" s="81"/>
      <c r="B94" s="74" t="s">
        <v>102</v>
      </c>
      <c r="C94" s="75" t="s">
        <v>175</v>
      </c>
      <c r="D94" s="76">
        <v>43902</v>
      </c>
      <c r="E94" s="77">
        <v>32</v>
      </c>
      <c r="F94" s="71" t="str">
        <f t="shared" si="16"/>
        <v/>
      </c>
      <c r="G94" s="72">
        <v>26</v>
      </c>
      <c r="H94" s="71" t="str">
        <f t="shared" si="18"/>
        <v/>
      </c>
      <c r="I94" s="72" t="s">
        <v>143</v>
      </c>
      <c r="J94" s="71"/>
      <c r="K94" s="72" t="s">
        <v>143</v>
      </c>
      <c r="L94" s="71"/>
      <c r="S94" s="4" t="str">
        <f t="shared" si="12"/>
        <v/>
      </c>
      <c r="T94" s="4" t="str">
        <f t="shared" si="13"/>
        <v/>
      </c>
      <c r="U94" s="4" t="str">
        <f t="shared" si="14"/>
        <v/>
      </c>
      <c r="V94" s="4" t="str">
        <f t="shared" si="15"/>
        <v/>
      </c>
    </row>
    <row r="95" spans="1:22" ht="15.75" customHeight="1">
      <c r="A95" s="81"/>
      <c r="B95" s="74" t="s">
        <v>103</v>
      </c>
      <c r="C95" s="75" t="s">
        <v>176</v>
      </c>
      <c r="D95" s="76">
        <v>43908</v>
      </c>
      <c r="E95" s="77">
        <v>16</v>
      </c>
      <c r="F95" s="71" t="str">
        <f t="shared" si="16"/>
        <v/>
      </c>
      <c r="G95" s="72">
        <v>13</v>
      </c>
      <c r="H95" s="71" t="str">
        <f t="shared" si="18"/>
        <v/>
      </c>
      <c r="I95" s="72">
        <v>21</v>
      </c>
      <c r="J95" s="71" t="str">
        <f t="shared" si="17"/>
        <v/>
      </c>
      <c r="K95" s="72" t="s">
        <v>143</v>
      </c>
      <c r="L95" s="71"/>
      <c r="S95" s="4" t="str">
        <f t="shared" si="12"/>
        <v/>
      </c>
      <c r="T95" s="4" t="str">
        <f t="shared" si="13"/>
        <v/>
      </c>
      <c r="U95" s="4" t="str">
        <f t="shared" si="14"/>
        <v/>
      </c>
      <c r="V95" s="4" t="str">
        <f t="shared" si="15"/>
        <v/>
      </c>
    </row>
    <row r="96" spans="1:22" ht="15.75" customHeight="1">
      <c r="A96" s="81"/>
      <c r="B96" s="74" t="s">
        <v>104</v>
      </c>
      <c r="C96" s="75" t="s">
        <v>177</v>
      </c>
      <c r="D96" s="76">
        <v>43909</v>
      </c>
      <c r="E96" s="77">
        <v>12</v>
      </c>
      <c r="F96" s="71" t="str">
        <f t="shared" si="16"/>
        <v/>
      </c>
      <c r="G96" s="72">
        <v>8</v>
      </c>
      <c r="H96" s="71" t="str">
        <f t="shared" si="18"/>
        <v/>
      </c>
      <c r="I96" s="72">
        <v>17</v>
      </c>
      <c r="J96" s="71" t="str">
        <f t="shared" si="17"/>
        <v/>
      </c>
      <c r="K96" s="72" t="s">
        <v>143</v>
      </c>
      <c r="L96" s="71"/>
      <c r="S96" s="4" t="str">
        <f t="shared" si="12"/>
        <v/>
      </c>
      <c r="T96" s="4" t="str">
        <f t="shared" si="13"/>
        <v/>
      </c>
      <c r="U96" s="4" t="str">
        <f t="shared" si="14"/>
        <v/>
      </c>
      <c r="V96" s="4" t="str">
        <f t="shared" si="15"/>
        <v/>
      </c>
    </row>
    <row r="97" spans="1:22" ht="15.75" customHeight="1">
      <c r="A97" s="81"/>
      <c r="B97" s="74" t="s">
        <v>105</v>
      </c>
      <c r="C97" s="75" t="s">
        <v>142</v>
      </c>
      <c r="D97" s="76">
        <v>43916</v>
      </c>
      <c r="E97" s="77">
        <v>32</v>
      </c>
      <c r="F97" s="71" t="str">
        <f t="shared" si="16"/>
        <v/>
      </c>
      <c r="G97" s="72">
        <v>26</v>
      </c>
      <c r="H97" s="71" t="str">
        <f t="shared" si="18"/>
        <v/>
      </c>
      <c r="I97" s="72" t="s">
        <v>143</v>
      </c>
      <c r="J97" s="71"/>
      <c r="K97" s="72" t="s">
        <v>143</v>
      </c>
      <c r="L97" s="71"/>
      <c r="S97" s="4" t="str">
        <f t="shared" si="12"/>
        <v/>
      </c>
      <c r="T97" s="4" t="str">
        <f t="shared" si="13"/>
        <v/>
      </c>
      <c r="U97" s="4" t="str">
        <f t="shared" si="14"/>
        <v/>
      </c>
      <c r="V97" s="4" t="str">
        <f t="shared" si="15"/>
        <v/>
      </c>
    </row>
    <row r="98" spans="1:22" ht="15.75" customHeight="1">
      <c r="A98" s="81"/>
      <c r="B98" s="93" t="s">
        <v>178</v>
      </c>
      <c r="C98" s="94"/>
      <c r="D98" s="76" t="s">
        <v>106</v>
      </c>
      <c r="E98" s="77">
        <v>20</v>
      </c>
      <c r="F98" s="71" t="str">
        <f t="shared" si="16"/>
        <v/>
      </c>
      <c r="G98" s="72" t="s">
        <v>143</v>
      </c>
      <c r="H98" s="71"/>
      <c r="I98" s="72">
        <v>25</v>
      </c>
      <c r="J98" s="71" t="str">
        <f t="shared" si="17"/>
        <v/>
      </c>
      <c r="K98" s="72" t="s">
        <v>143</v>
      </c>
      <c r="L98" s="71"/>
      <c r="S98" s="4" t="str">
        <f t="shared" si="12"/>
        <v/>
      </c>
      <c r="T98" s="4" t="str">
        <f t="shared" si="13"/>
        <v/>
      </c>
      <c r="U98" s="4" t="str">
        <f t="shared" si="14"/>
        <v/>
      </c>
      <c r="V98" s="4" t="str">
        <f t="shared" si="15"/>
        <v/>
      </c>
    </row>
    <row r="99" spans="1:22" ht="15.75" customHeight="1">
      <c r="A99" s="81"/>
      <c r="B99" s="93" t="s">
        <v>179</v>
      </c>
      <c r="C99" s="93"/>
      <c r="D99" s="93"/>
      <c r="E99" s="93"/>
      <c r="F99" s="95"/>
      <c r="G99" s="93"/>
      <c r="H99" s="95"/>
      <c r="I99" s="93"/>
      <c r="J99" s="95"/>
      <c r="K99" s="93"/>
      <c r="L99" s="96"/>
      <c r="S99" s="4" t="str">
        <f t="shared" si="12"/>
        <v/>
      </c>
      <c r="T99" s="4" t="str">
        <f t="shared" si="13"/>
        <v/>
      </c>
      <c r="U99" s="4" t="str">
        <f t="shared" si="14"/>
        <v/>
      </c>
      <c r="V99" s="4" t="str">
        <f t="shared" si="15"/>
        <v/>
      </c>
    </row>
    <row r="100" spans="1:22" ht="23.25">
      <c r="A100" s="81"/>
      <c r="B100" s="74" t="s">
        <v>107</v>
      </c>
      <c r="C100" s="75"/>
      <c r="D100" s="78"/>
      <c r="E100" s="79"/>
      <c r="F100" s="71"/>
      <c r="G100" s="80"/>
      <c r="H100" s="71"/>
      <c r="I100" s="80"/>
      <c r="J100" s="71"/>
      <c r="K100" s="80"/>
      <c r="L100" s="71"/>
      <c r="S100" s="4" t="str">
        <f t="shared" si="12"/>
        <v/>
      </c>
      <c r="T100" s="4" t="str">
        <f t="shared" si="13"/>
        <v/>
      </c>
      <c r="U100" s="4" t="str">
        <f t="shared" si="14"/>
        <v/>
      </c>
      <c r="V100" s="4" t="str">
        <f t="shared" si="15"/>
        <v/>
      </c>
    </row>
    <row r="101" spans="1:22" ht="15.75">
      <c r="B101" s="3"/>
      <c r="C101" s="3"/>
      <c r="D101" s="34" t="s">
        <v>22</v>
      </c>
      <c r="E101" s="31">
        <f>S101</f>
        <v>0</v>
      </c>
      <c r="F101" s="47"/>
      <c r="G101" s="32">
        <f>T101</f>
        <v>0</v>
      </c>
      <c r="H101" s="47"/>
      <c r="I101" s="32">
        <f>U101</f>
        <v>0</v>
      </c>
      <c r="J101" s="47"/>
      <c r="K101" s="32">
        <f>V101</f>
        <v>0</v>
      </c>
      <c r="L101" s="46"/>
      <c r="S101" s="4">
        <f>SUM(S57:S100)</f>
        <v>0</v>
      </c>
      <c r="T101" s="4">
        <f>SUM(T57:T100)</f>
        <v>0</v>
      </c>
      <c r="U101" s="4">
        <f>SUM(U57:U100)</f>
        <v>0</v>
      </c>
      <c r="V101" s="4">
        <f>SUM(V57:V100)</f>
        <v>0</v>
      </c>
    </row>
    <row r="102" spans="1:22" ht="17.25" customHeight="1">
      <c r="B102" s="8"/>
      <c r="C102" s="97" t="s">
        <v>6</v>
      </c>
      <c r="D102" s="97"/>
      <c r="E102" s="24">
        <f>S101+T101+U101+V101</f>
        <v>0</v>
      </c>
      <c r="F102" s="3"/>
      <c r="G102" s="3"/>
      <c r="H102" s="3"/>
      <c r="I102" s="3"/>
      <c r="J102" s="3"/>
      <c r="K102" s="3"/>
      <c r="L102" s="3"/>
    </row>
    <row r="103" spans="1:22" ht="17.25" customHeight="1">
      <c r="B103" s="8"/>
      <c r="C103" s="97" t="s">
        <v>7</v>
      </c>
      <c r="D103" s="97"/>
      <c r="E103" s="25">
        <f>E54</f>
        <v>0</v>
      </c>
      <c r="F103" s="3"/>
      <c r="G103" s="3"/>
      <c r="H103" s="3"/>
      <c r="I103" s="3"/>
      <c r="J103" s="3"/>
      <c r="K103" s="3"/>
      <c r="L103" s="3"/>
    </row>
    <row r="104" spans="1:22" ht="17.25" customHeight="1">
      <c r="B104" s="8"/>
      <c r="C104" s="97" t="s">
        <v>8</v>
      </c>
      <c r="D104" s="97"/>
      <c r="E104" s="26"/>
      <c r="F104" s="3"/>
      <c r="G104" s="3"/>
      <c r="H104" s="28"/>
      <c r="I104" s="100" t="s">
        <v>23</v>
      </c>
      <c r="J104" s="101"/>
      <c r="K104" s="102"/>
      <c r="L104" s="3"/>
    </row>
    <row r="105" spans="1:22" ht="21" customHeight="1" thickBot="1">
      <c r="B105" s="8"/>
      <c r="C105" s="98" t="s">
        <v>180</v>
      </c>
      <c r="D105" s="98"/>
      <c r="E105" s="27">
        <f>SUM(E102:E104)</f>
        <v>0</v>
      </c>
      <c r="I105" s="103"/>
      <c r="J105" s="104"/>
      <c r="K105" s="105"/>
      <c r="L105" s="3"/>
    </row>
    <row r="106" spans="1:22" ht="9.75" customHeight="1" thickBot="1">
      <c r="B106" s="8"/>
      <c r="C106" s="8"/>
      <c r="D106" s="8"/>
      <c r="E106" s="9"/>
      <c r="F106" s="10"/>
      <c r="G106" s="10"/>
      <c r="H106" s="10"/>
      <c r="I106" s="10"/>
      <c r="J106" s="3"/>
      <c r="K106" s="3"/>
      <c r="L106" s="3"/>
    </row>
    <row r="107" spans="1:22" ht="21" customHeight="1">
      <c r="A107" s="66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9"/>
    </row>
    <row r="108" spans="1:22" ht="21" customHeight="1">
      <c r="A108" s="61"/>
      <c r="B108" s="3"/>
      <c r="C108" s="2"/>
      <c r="D108" s="3"/>
      <c r="E108" s="3"/>
      <c r="F108" s="85"/>
      <c r="G108" s="85"/>
      <c r="H108" s="3"/>
      <c r="I108" s="3"/>
      <c r="J108" s="85"/>
      <c r="K108" s="85"/>
      <c r="L108" s="60"/>
    </row>
    <row r="109" spans="1:22" ht="21" customHeight="1">
      <c r="A109" s="61"/>
      <c r="B109" s="3"/>
      <c r="C109" s="2"/>
      <c r="D109" s="3"/>
      <c r="E109" s="3"/>
      <c r="F109" s="3"/>
      <c r="G109" s="3"/>
      <c r="L109" s="60"/>
    </row>
    <row r="110" spans="1:22">
      <c r="A110" s="61"/>
      <c r="L110" s="62"/>
    </row>
    <row r="111" spans="1:22">
      <c r="A111" s="61"/>
      <c r="L111" s="62"/>
    </row>
    <row r="112" spans="1:22">
      <c r="A112" s="61"/>
      <c r="L112" s="62"/>
    </row>
    <row r="113" spans="1:12" ht="15.75" thickBot="1">
      <c r="A113" s="63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5"/>
    </row>
  </sheetData>
  <sheetProtection algorithmName="SHA-512" hashValue="PMeQQSX3hpEj07KemZ03+/f/NcOTL21KPkMvEyUtUhe/rc75b1GhlQGO9d0afo24vPZUQAB/HNgao9Ia6x945A==" saltValue="zw7HLQt46+E2CE4NC9bBOA==" spinCount="100000" sheet="1" objects="1" scenarios="1" selectLockedCells="1"/>
  <mergeCells count="18">
    <mergeCell ref="B4:D4"/>
    <mergeCell ref="I104:K105"/>
    <mergeCell ref="A1:L1"/>
    <mergeCell ref="F108:G108"/>
    <mergeCell ref="E2:F2"/>
    <mergeCell ref="I2:L2"/>
    <mergeCell ref="J3:L3"/>
    <mergeCell ref="E3:F3"/>
    <mergeCell ref="J108:K108"/>
    <mergeCell ref="F4:L4"/>
    <mergeCell ref="G6:K6"/>
    <mergeCell ref="C40:L40"/>
    <mergeCell ref="B98:C98"/>
    <mergeCell ref="B99:L99"/>
    <mergeCell ref="C103:D103"/>
    <mergeCell ref="C102:D102"/>
    <mergeCell ref="C104:D104"/>
    <mergeCell ref="C105:D105"/>
  </mergeCells>
  <conditionalFormatting sqref="B12:E39 B41:E52 B40:C40 I57:I59 K60:K66 A101:XFD1048576 K72:K74 I98 M12:XFD52 D98:E98 B98:B99 B57:E97 M1:XFD1 A1 A2:XFD3 A53:XFD56 B100:E100 G12:G39 I12:I20 I22:I27 I29 I32:I33 I35 G41:G52 I45:I52 G60:G97 I81:I84 I87:I88 I90 I93 I95:I96 G100 I100 K100 M57:XFD100 A5:XFD11 A4:N4 P4:XFD4">
    <cfRule type="expression" dxfId="191" priority="251">
      <formula>ROW(A1)=CurrentRow</formula>
    </cfRule>
    <cfRule type="expression" dxfId="190" priority="252">
      <formula>ROW(A1)=CurrentRow</formula>
    </cfRule>
  </conditionalFormatting>
  <conditionalFormatting sqref="K12:K39 K41:K52">
    <cfRule type="expression" dxfId="189" priority="249">
      <formula>ROW(K12)=CurrentRow</formula>
    </cfRule>
    <cfRule type="expression" dxfId="188" priority="250">
      <formula>ROW(K12)=CurrentRow</formula>
    </cfRule>
  </conditionalFormatting>
  <conditionalFormatting sqref="I21">
    <cfRule type="expression" dxfId="187" priority="247">
      <formula>ROW(I21)=CurrentRow</formula>
    </cfRule>
    <cfRule type="expression" dxfId="186" priority="248">
      <formula>ROW(I21)=CurrentRow</formula>
    </cfRule>
  </conditionalFormatting>
  <conditionalFormatting sqref="I28">
    <cfRule type="expression" dxfId="185" priority="245">
      <formula>ROW(I28)=CurrentRow</formula>
    </cfRule>
    <cfRule type="expression" dxfId="184" priority="246">
      <formula>ROW(I28)=CurrentRow</formula>
    </cfRule>
  </conditionalFormatting>
  <conditionalFormatting sqref="I30:I31">
    <cfRule type="expression" dxfId="183" priority="243">
      <formula>ROW(I30)=CurrentRow</formula>
    </cfRule>
    <cfRule type="expression" dxfId="182" priority="244">
      <formula>ROW(I30)=CurrentRow</formula>
    </cfRule>
  </conditionalFormatting>
  <conditionalFormatting sqref="I34">
    <cfRule type="expression" dxfId="181" priority="241">
      <formula>ROW(I34)=CurrentRow</formula>
    </cfRule>
    <cfRule type="expression" dxfId="180" priority="242">
      <formula>ROW(I34)=CurrentRow</formula>
    </cfRule>
  </conditionalFormatting>
  <conditionalFormatting sqref="I36:I39 I41:I44">
    <cfRule type="expression" dxfId="179" priority="239">
      <formula>ROW(I36)=CurrentRow</formula>
    </cfRule>
    <cfRule type="expression" dxfId="178" priority="240">
      <formula>ROW(I36)=CurrentRow</formula>
    </cfRule>
  </conditionalFormatting>
  <conditionalFormatting sqref="K57:K59">
    <cfRule type="expression" dxfId="177" priority="233">
      <formula>ROW(K57)=CurrentRow</formula>
    </cfRule>
    <cfRule type="expression" dxfId="176" priority="234">
      <formula>ROW(K57)=CurrentRow</formula>
    </cfRule>
  </conditionalFormatting>
  <conditionalFormatting sqref="G57:G59">
    <cfRule type="expression" dxfId="175" priority="231">
      <formula>ROW(G57)=CurrentRow</formula>
    </cfRule>
    <cfRule type="expression" dxfId="174" priority="232">
      <formula>ROW(G57)=CurrentRow</formula>
    </cfRule>
  </conditionalFormatting>
  <conditionalFormatting sqref="I60:I80">
    <cfRule type="expression" dxfId="173" priority="229">
      <formula>ROW(I60)=CurrentRow</formula>
    </cfRule>
    <cfRule type="expression" dxfId="172" priority="230">
      <formula>ROW(I60)=CurrentRow</formula>
    </cfRule>
  </conditionalFormatting>
  <conditionalFormatting sqref="I85:I86">
    <cfRule type="expression" dxfId="171" priority="227">
      <formula>ROW(I85)=CurrentRow</formula>
    </cfRule>
    <cfRule type="expression" dxfId="170" priority="228">
      <formula>ROW(I85)=CurrentRow</formula>
    </cfRule>
  </conditionalFormatting>
  <conditionalFormatting sqref="K75:K98">
    <cfRule type="expression" dxfId="169" priority="225">
      <formula>ROW(K75)=CurrentRow</formula>
    </cfRule>
    <cfRule type="expression" dxfId="168" priority="226">
      <formula>ROW(K75)=CurrentRow</formula>
    </cfRule>
  </conditionalFormatting>
  <conditionalFormatting sqref="K67:K71">
    <cfRule type="expression" dxfId="167" priority="223">
      <formula>ROW(K67)=CurrentRow</formula>
    </cfRule>
    <cfRule type="expression" dxfId="166" priority="224">
      <formula>ROW(K67)=CurrentRow</formula>
    </cfRule>
  </conditionalFormatting>
  <conditionalFormatting sqref="G98">
    <cfRule type="expression" dxfId="165" priority="221">
      <formula>ROW(G98)=CurrentRow</formula>
    </cfRule>
    <cfRule type="expression" dxfId="164" priority="222">
      <formula>ROW(G98)=CurrentRow</formula>
    </cfRule>
  </conditionalFormatting>
  <conditionalFormatting sqref="I89">
    <cfRule type="expression" dxfId="163" priority="219">
      <formula>ROW(I89)=CurrentRow</formula>
    </cfRule>
    <cfRule type="expression" dxfId="162" priority="220">
      <formula>ROW(I89)=CurrentRow</formula>
    </cfRule>
  </conditionalFormatting>
  <conditionalFormatting sqref="I91">
    <cfRule type="expression" dxfId="161" priority="217">
      <formula>ROW(I91)=CurrentRow</formula>
    </cfRule>
    <cfRule type="expression" dxfId="160" priority="218">
      <formula>ROW(I91)=CurrentRow</formula>
    </cfRule>
  </conditionalFormatting>
  <conditionalFormatting sqref="I92">
    <cfRule type="expression" dxfId="159" priority="215">
      <formula>ROW(I92)=CurrentRow</formula>
    </cfRule>
    <cfRule type="expression" dxfId="158" priority="216">
      <formula>ROW(I92)=CurrentRow</formula>
    </cfRule>
  </conditionalFormatting>
  <conditionalFormatting sqref="I94">
    <cfRule type="expression" dxfId="157" priority="213">
      <formula>ROW(I94)=CurrentRow</formula>
    </cfRule>
    <cfRule type="expression" dxfId="156" priority="214">
      <formula>ROW(I94)=CurrentRow</formula>
    </cfRule>
  </conditionalFormatting>
  <conditionalFormatting sqref="I97">
    <cfRule type="expression" dxfId="155" priority="211">
      <formula>ROW(I97)=CurrentRow</formula>
    </cfRule>
    <cfRule type="expression" dxfId="154" priority="212">
      <formula>ROW(I97)=CurrentRow</formula>
    </cfRule>
  </conditionalFormatting>
  <conditionalFormatting sqref="A12:A52">
    <cfRule type="expression" dxfId="153" priority="203">
      <formula>ROW(A12)=CurrentRow</formula>
    </cfRule>
    <cfRule type="expression" dxfId="152" priority="204">
      <formula>ROW(A12)=CurrentRow</formula>
    </cfRule>
  </conditionalFormatting>
  <conditionalFormatting sqref="A12:A52">
    <cfRule type="expression" dxfId="151" priority="201">
      <formula>ROW(A12)=CurrentRow</formula>
    </cfRule>
    <cfRule type="expression" dxfId="150" priority="202">
      <formula>ROW(A12)=CurrentRow</formula>
    </cfRule>
  </conditionalFormatting>
  <conditionalFormatting sqref="A12:A52">
    <cfRule type="expression" dxfId="149" priority="199">
      <formula>ROW(A12)=CurrentRow</formula>
    </cfRule>
    <cfRule type="expression" dxfId="148" priority="200">
      <formula>ROW(A12)=CurrentRow</formula>
    </cfRule>
  </conditionalFormatting>
  <conditionalFormatting sqref="F12:F18 F20:F39">
    <cfRule type="expression" dxfId="147" priority="191">
      <formula>ROW(F12)=CurrentRow</formula>
    </cfRule>
    <cfRule type="expression" dxfId="146" priority="192">
      <formula>ROW(F12)=CurrentRow</formula>
    </cfRule>
  </conditionalFormatting>
  <conditionalFormatting sqref="F12:F39">
    <cfRule type="expression" dxfId="145" priority="189">
      <formula>ROW(F12)=CurrentRow</formula>
    </cfRule>
    <cfRule type="expression" dxfId="144" priority="190">
      <formula>ROW(F12)=CurrentRow</formula>
    </cfRule>
  </conditionalFormatting>
  <conditionalFormatting sqref="H12:H18 H20:H39">
    <cfRule type="expression" dxfId="143" priority="187">
      <formula>ROW(H12)=CurrentRow</formula>
    </cfRule>
    <cfRule type="expression" dxfId="142" priority="188">
      <formula>ROW(H12)=CurrentRow</formula>
    </cfRule>
  </conditionalFormatting>
  <conditionalFormatting sqref="H12:H39">
    <cfRule type="expression" dxfId="141" priority="185">
      <formula>ROW(H12)=CurrentRow</formula>
    </cfRule>
    <cfRule type="expression" dxfId="140" priority="186">
      <formula>ROW(H12)=CurrentRow</formula>
    </cfRule>
  </conditionalFormatting>
  <conditionalFormatting sqref="H20">
    <cfRule type="expression" dxfId="139" priority="183">
      <formula>ROW(H20)=CurrentRow</formula>
    </cfRule>
    <cfRule type="expression" dxfId="138" priority="184">
      <formula>ROW(H20)=CurrentRow</formula>
    </cfRule>
  </conditionalFormatting>
  <conditionalFormatting sqref="H12:H39">
    <cfRule type="expression" dxfId="137" priority="181">
      <formula>ROW(H12)=CurrentRow</formula>
    </cfRule>
    <cfRule type="expression" dxfId="136" priority="182">
      <formula>ROW(H12)=CurrentRow</formula>
    </cfRule>
  </conditionalFormatting>
  <conditionalFormatting sqref="H12:H39">
    <cfRule type="expression" dxfId="135" priority="179">
      <formula>ROW(H12)=CurrentRow</formula>
    </cfRule>
    <cfRule type="expression" dxfId="134" priority="180">
      <formula>ROW(H12)=CurrentRow</formula>
    </cfRule>
  </conditionalFormatting>
  <conditionalFormatting sqref="J12:J18 J20 J35 J32:J33 J29 J22:J27">
    <cfRule type="expression" dxfId="133" priority="177">
      <formula>ROW(J12)=CurrentRow</formula>
    </cfRule>
    <cfRule type="expression" dxfId="132" priority="178">
      <formula>ROW(J12)=CurrentRow</formula>
    </cfRule>
  </conditionalFormatting>
  <conditionalFormatting sqref="J12:J20 J35 J32:J33 J29 J22:J27">
    <cfRule type="expression" dxfId="131" priority="175">
      <formula>ROW(J12)=CurrentRow</formula>
    </cfRule>
    <cfRule type="expression" dxfId="130" priority="176">
      <formula>ROW(J12)=CurrentRow</formula>
    </cfRule>
  </conditionalFormatting>
  <conditionalFormatting sqref="L12:L39">
    <cfRule type="expression" dxfId="129" priority="173">
      <formula>ROW(L12)=CurrentRow</formula>
    </cfRule>
    <cfRule type="expression" dxfId="128" priority="174">
      <formula>ROW(L12)=CurrentRow</formula>
    </cfRule>
  </conditionalFormatting>
  <conditionalFormatting sqref="L12:L39">
    <cfRule type="expression" dxfId="127" priority="171">
      <formula>ROW(L12)=CurrentRow</formula>
    </cfRule>
    <cfRule type="expression" dxfId="126" priority="172">
      <formula>ROW(L12)=CurrentRow</formula>
    </cfRule>
  </conditionalFormatting>
  <conditionalFormatting sqref="L20:L23">
    <cfRule type="expression" dxfId="125" priority="169">
      <formula>ROW(L20)=CurrentRow</formula>
    </cfRule>
    <cfRule type="expression" dxfId="124" priority="170">
      <formula>ROW(L20)=CurrentRow</formula>
    </cfRule>
  </conditionalFormatting>
  <conditionalFormatting sqref="F41:F52">
    <cfRule type="expression" dxfId="123" priority="167">
      <formula>ROW(F41)=CurrentRow</formula>
    </cfRule>
    <cfRule type="expression" dxfId="122" priority="168">
      <formula>ROW(F41)=CurrentRow</formula>
    </cfRule>
  </conditionalFormatting>
  <conditionalFormatting sqref="H41:H52">
    <cfRule type="expression" dxfId="121" priority="165">
      <formula>ROW(H41)=CurrentRow</formula>
    </cfRule>
    <cfRule type="expression" dxfId="120" priority="166">
      <formula>ROW(H41)=CurrentRow</formula>
    </cfRule>
  </conditionalFormatting>
  <conditionalFormatting sqref="H41:H52">
    <cfRule type="expression" dxfId="119" priority="163">
      <formula>ROW(H41)=CurrentRow</formula>
    </cfRule>
    <cfRule type="expression" dxfId="118" priority="164">
      <formula>ROW(H41)=CurrentRow</formula>
    </cfRule>
  </conditionalFormatting>
  <conditionalFormatting sqref="H41:H52">
    <cfRule type="expression" dxfId="117" priority="161">
      <formula>ROW(H41)=CurrentRow</formula>
    </cfRule>
    <cfRule type="expression" dxfId="116" priority="162">
      <formula>ROW(H41)=CurrentRow</formula>
    </cfRule>
  </conditionalFormatting>
  <conditionalFormatting sqref="J45:J52">
    <cfRule type="expression" dxfId="115" priority="159">
      <formula>ROW(J45)=CurrentRow</formula>
    </cfRule>
    <cfRule type="expression" dxfId="114" priority="160">
      <formula>ROW(J45)=CurrentRow</formula>
    </cfRule>
  </conditionalFormatting>
  <conditionalFormatting sqref="J41:J44">
    <cfRule type="expression" dxfId="113" priority="57">
      <formula>ROW(J41)=CurrentRow</formula>
    </cfRule>
    <cfRule type="expression" dxfId="112" priority="58">
      <formula>ROW(J41)=CurrentRow</formula>
    </cfRule>
  </conditionalFormatting>
  <conditionalFormatting sqref="F57:F98">
    <cfRule type="expression" dxfId="111" priority="155">
      <formula>ROW(F57)=CurrentRow</formula>
    </cfRule>
    <cfRule type="expression" dxfId="110" priority="156">
      <formula>ROW(F57)=CurrentRow</formula>
    </cfRule>
  </conditionalFormatting>
  <conditionalFormatting sqref="H60:H97">
    <cfRule type="expression" dxfId="109" priority="153">
      <formula>ROW(H60)=CurrentRow</formula>
    </cfRule>
    <cfRule type="expression" dxfId="108" priority="154">
      <formula>ROW(H60)=CurrentRow</formula>
    </cfRule>
  </conditionalFormatting>
  <conditionalFormatting sqref="H60:H97">
    <cfRule type="expression" dxfId="107" priority="151">
      <formula>ROW(H60)=CurrentRow</formula>
    </cfRule>
    <cfRule type="expression" dxfId="106" priority="152">
      <formula>ROW(H60)=CurrentRow</formula>
    </cfRule>
  </conditionalFormatting>
  <conditionalFormatting sqref="H60:H97">
    <cfRule type="expression" dxfId="105" priority="149">
      <formula>ROW(H60)=CurrentRow</formula>
    </cfRule>
    <cfRule type="expression" dxfId="104" priority="150">
      <formula>ROW(H60)=CurrentRow</formula>
    </cfRule>
  </conditionalFormatting>
  <conditionalFormatting sqref="J57:J59 J98 J95:J96 J93 J90 J87:J88 J81:J84">
    <cfRule type="expression" dxfId="103" priority="147">
      <formula>ROW(J57)=CurrentRow</formula>
    </cfRule>
    <cfRule type="expression" dxfId="102" priority="148">
      <formula>ROW(J57)=CurrentRow</formula>
    </cfRule>
  </conditionalFormatting>
  <conditionalFormatting sqref="L60:L66 L72:L74">
    <cfRule type="expression" dxfId="101" priority="145">
      <formula>ROW(L60)=CurrentRow</formula>
    </cfRule>
    <cfRule type="expression" dxfId="100" priority="146">
      <formula>ROW(L60)=CurrentRow</formula>
    </cfRule>
  </conditionalFormatting>
  <conditionalFormatting sqref="J85">
    <cfRule type="expression" dxfId="99" priority="69">
      <formula>ROW(J85)=CurrentRow</formula>
    </cfRule>
    <cfRule type="expression" dxfId="98" priority="70">
      <formula>ROW(J85)=CurrentRow</formula>
    </cfRule>
  </conditionalFormatting>
  <conditionalFormatting sqref="J85">
    <cfRule type="expression" dxfId="97" priority="67">
      <formula>ROW(J85)=CurrentRow</formula>
    </cfRule>
    <cfRule type="expression" dxfId="96" priority="68">
      <formula>ROW(J85)=CurrentRow</formula>
    </cfRule>
  </conditionalFormatting>
  <conditionalFormatting sqref="L41:L52">
    <cfRule type="expression" dxfId="95" priority="109">
      <formula>ROW(L41)=CurrentRow</formula>
    </cfRule>
    <cfRule type="expression" dxfId="94" priority="110">
      <formula>ROW(L41)=CurrentRow</formula>
    </cfRule>
  </conditionalFormatting>
  <conditionalFormatting sqref="L41:L52">
    <cfRule type="expression" dxfId="93" priority="107">
      <formula>ROW(L41)=CurrentRow</formula>
    </cfRule>
    <cfRule type="expression" dxfId="92" priority="108">
      <formula>ROW(L41)=CurrentRow</formula>
    </cfRule>
  </conditionalFormatting>
  <conditionalFormatting sqref="L57:L59">
    <cfRule type="expression" dxfId="91" priority="105">
      <formula>ROW(L57)=CurrentRow</formula>
    </cfRule>
    <cfRule type="expression" dxfId="90" priority="106">
      <formula>ROW(L57)=CurrentRow</formula>
    </cfRule>
  </conditionalFormatting>
  <conditionalFormatting sqref="L57:L59">
    <cfRule type="expression" dxfId="89" priority="103">
      <formula>ROW(L57)=CurrentRow</formula>
    </cfRule>
    <cfRule type="expression" dxfId="88" priority="104">
      <formula>ROW(L57)=CurrentRow</formula>
    </cfRule>
  </conditionalFormatting>
  <conditionalFormatting sqref="L67:L71">
    <cfRule type="expression" dxfId="87" priority="101">
      <formula>ROW(L67)=CurrentRow</formula>
    </cfRule>
    <cfRule type="expression" dxfId="86" priority="102">
      <formula>ROW(L67)=CurrentRow</formula>
    </cfRule>
  </conditionalFormatting>
  <conditionalFormatting sqref="L67:L71">
    <cfRule type="expression" dxfId="85" priority="99">
      <formula>ROW(L67)=CurrentRow</formula>
    </cfRule>
    <cfRule type="expression" dxfId="84" priority="100">
      <formula>ROW(L67)=CurrentRow</formula>
    </cfRule>
  </conditionalFormatting>
  <conditionalFormatting sqref="L75:L98">
    <cfRule type="expression" dxfId="83" priority="97">
      <formula>ROW(L75)=CurrentRow</formula>
    </cfRule>
    <cfRule type="expression" dxfId="82" priority="98">
      <formula>ROW(L75)=CurrentRow</formula>
    </cfRule>
  </conditionalFormatting>
  <conditionalFormatting sqref="L75:L98">
    <cfRule type="expression" dxfId="81" priority="95">
      <formula>ROW(L75)=CurrentRow</formula>
    </cfRule>
    <cfRule type="expression" dxfId="80" priority="96">
      <formula>ROW(L75)=CurrentRow</formula>
    </cfRule>
  </conditionalFormatting>
  <conditionalFormatting sqref="J97">
    <cfRule type="expression" dxfId="79" priority="93">
      <formula>ROW(J97)=CurrentRow</formula>
    </cfRule>
    <cfRule type="expression" dxfId="78" priority="94">
      <formula>ROW(J97)=CurrentRow</formula>
    </cfRule>
  </conditionalFormatting>
  <conditionalFormatting sqref="J97">
    <cfRule type="expression" dxfId="77" priority="91">
      <formula>ROW(J97)=CurrentRow</formula>
    </cfRule>
    <cfRule type="expression" dxfId="76" priority="92">
      <formula>ROW(J97)=CurrentRow</formula>
    </cfRule>
  </conditionalFormatting>
  <conditionalFormatting sqref="J94">
    <cfRule type="expression" dxfId="75" priority="89">
      <formula>ROW(J94)=CurrentRow</formula>
    </cfRule>
    <cfRule type="expression" dxfId="74" priority="90">
      <formula>ROW(J94)=CurrentRow</formula>
    </cfRule>
  </conditionalFormatting>
  <conditionalFormatting sqref="J94">
    <cfRule type="expression" dxfId="73" priority="87">
      <formula>ROW(J94)=CurrentRow</formula>
    </cfRule>
    <cfRule type="expression" dxfId="72" priority="88">
      <formula>ROW(J94)=CurrentRow</formula>
    </cfRule>
  </conditionalFormatting>
  <conditionalFormatting sqref="J92">
    <cfRule type="expression" dxfId="71" priority="85">
      <formula>ROW(J92)=CurrentRow</formula>
    </cfRule>
    <cfRule type="expression" dxfId="70" priority="86">
      <formula>ROW(J92)=CurrentRow</formula>
    </cfRule>
  </conditionalFormatting>
  <conditionalFormatting sqref="J92">
    <cfRule type="expression" dxfId="69" priority="83">
      <formula>ROW(J92)=CurrentRow</formula>
    </cfRule>
    <cfRule type="expression" dxfId="68" priority="84">
      <formula>ROW(J92)=CurrentRow</formula>
    </cfRule>
  </conditionalFormatting>
  <conditionalFormatting sqref="J91">
    <cfRule type="expression" dxfId="67" priority="81">
      <formula>ROW(J91)=CurrentRow</formula>
    </cfRule>
    <cfRule type="expression" dxfId="66" priority="82">
      <formula>ROW(J91)=CurrentRow</formula>
    </cfRule>
  </conditionalFormatting>
  <conditionalFormatting sqref="J91">
    <cfRule type="expression" dxfId="65" priority="79">
      <formula>ROW(J91)=CurrentRow</formula>
    </cfRule>
    <cfRule type="expression" dxfId="64" priority="80">
      <formula>ROW(J91)=CurrentRow</formula>
    </cfRule>
  </conditionalFormatting>
  <conditionalFormatting sqref="J89">
    <cfRule type="expression" dxfId="63" priority="77">
      <formula>ROW(J89)=CurrentRow</formula>
    </cfRule>
    <cfRule type="expression" dxfId="62" priority="78">
      <formula>ROW(J89)=CurrentRow</formula>
    </cfRule>
  </conditionalFormatting>
  <conditionalFormatting sqref="J89">
    <cfRule type="expression" dxfId="61" priority="75">
      <formula>ROW(J89)=CurrentRow</formula>
    </cfRule>
    <cfRule type="expression" dxfId="60" priority="76">
      <formula>ROW(J89)=CurrentRow</formula>
    </cfRule>
  </conditionalFormatting>
  <conditionalFormatting sqref="J86">
    <cfRule type="expression" dxfId="59" priority="73">
      <formula>ROW(J86)=CurrentRow</formula>
    </cfRule>
    <cfRule type="expression" dxfId="58" priority="74">
      <formula>ROW(J86)=CurrentRow</formula>
    </cfRule>
  </conditionalFormatting>
  <conditionalFormatting sqref="J86">
    <cfRule type="expression" dxfId="57" priority="71">
      <formula>ROW(J86)=CurrentRow</formula>
    </cfRule>
    <cfRule type="expression" dxfId="56" priority="72">
      <formula>ROW(J86)=CurrentRow</formula>
    </cfRule>
  </conditionalFormatting>
  <conditionalFormatting sqref="L100">
    <cfRule type="expression" dxfId="55" priority="13">
      <formula>ROW(L100)=CurrentRow</formula>
    </cfRule>
    <cfRule type="expression" dxfId="54" priority="14">
      <formula>ROW(L100)=CurrentRow</formula>
    </cfRule>
  </conditionalFormatting>
  <conditionalFormatting sqref="L100">
    <cfRule type="expression" dxfId="53" priority="11">
      <formula>ROW(L100)=CurrentRow</formula>
    </cfRule>
    <cfRule type="expression" dxfId="52" priority="12">
      <formula>ROW(L100)=CurrentRow</formula>
    </cfRule>
  </conditionalFormatting>
  <conditionalFormatting sqref="J60:J80">
    <cfRule type="expression" dxfId="51" priority="61">
      <formula>ROW(J60)=CurrentRow</formula>
    </cfRule>
    <cfRule type="expression" dxfId="50" priority="62">
      <formula>ROW(J60)=CurrentRow</formula>
    </cfRule>
  </conditionalFormatting>
  <conditionalFormatting sqref="J60:J80">
    <cfRule type="expression" dxfId="49" priority="59">
      <formula>ROW(J60)=CurrentRow</formula>
    </cfRule>
    <cfRule type="expression" dxfId="48" priority="60">
      <formula>ROW(J60)=CurrentRow</formula>
    </cfRule>
  </conditionalFormatting>
  <conditionalFormatting sqref="J41:J44">
    <cfRule type="expression" dxfId="47" priority="55">
      <formula>ROW(J41)=CurrentRow</formula>
    </cfRule>
    <cfRule type="expression" dxfId="46" priority="56">
      <formula>ROW(J41)=CurrentRow</formula>
    </cfRule>
  </conditionalFormatting>
  <conditionalFormatting sqref="J36:J39">
    <cfRule type="expression" dxfId="45" priority="53">
      <formula>ROW(J36)=CurrentRow</formula>
    </cfRule>
    <cfRule type="expression" dxfId="44" priority="54">
      <formula>ROW(J36)=CurrentRow</formula>
    </cfRule>
  </conditionalFormatting>
  <conditionalFormatting sqref="J36:J39">
    <cfRule type="expression" dxfId="43" priority="51">
      <formula>ROW(J36)=CurrentRow</formula>
    </cfRule>
    <cfRule type="expression" dxfId="42" priority="52">
      <formula>ROW(J36)=CurrentRow</formula>
    </cfRule>
  </conditionalFormatting>
  <conditionalFormatting sqref="J34">
    <cfRule type="expression" dxfId="41" priority="49">
      <formula>ROW(J34)=CurrentRow</formula>
    </cfRule>
    <cfRule type="expression" dxfId="40" priority="50">
      <formula>ROW(J34)=CurrentRow</formula>
    </cfRule>
  </conditionalFormatting>
  <conditionalFormatting sqref="J34">
    <cfRule type="expression" dxfId="39" priority="47">
      <formula>ROW(J34)=CurrentRow</formula>
    </cfRule>
    <cfRule type="expression" dxfId="38" priority="48">
      <formula>ROW(J34)=CurrentRow</formula>
    </cfRule>
  </conditionalFormatting>
  <conditionalFormatting sqref="J30:J31">
    <cfRule type="expression" dxfId="37" priority="45">
      <formula>ROW(J30)=CurrentRow</formula>
    </cfRule>
    <cfRule type="expression" dxfId="36" priority="46">
      <formula>ROW(J30)=CurrentRow</formula>
    </cfRule>
  </conditionalFormatting>
  <conditionalFormatting sqref="J30:J31">
    <cfRule type="expression" dxfId="35" priority="43">
      <formula>ROW(J30)=CurrentRow</formula>
    </cfRule>
    <cfRule type="expression" dxfId="34" priority="44">
      <formula>ROW(J30)=CurrentRow</formula>
    </cfRule>
  </conditionalFormatting>
  <conditionalFormatting sqref="J28">
    <cfRule type="expression" dxfId="33" priority="41">
      <formula>ROW(J28)=CurrentRow</formula>
    </cfRule>
    <cfRule type="expression" dxfId="32" priority="42">
      <formula>ROW(J28)=CurrentRow</formula>
    </cfRule>
  </conditionalFormatting>
  <conditionalFormatting sqref="J28">
    <cfRule type="expression" dxfId="31" priority="39">
      <formula>ROW(J28)=CurrentRow</formula>
    </cfRule>
    <cfRule type="expression" dxfId="30" priority="40">
      <formula>ROW(J28)=CurrentRow</formula>
    </cfRule>
  </conditionalFormatting>
  <conditionalFormatting sqref="J21">
    <cfRule type="expression" dxfId="29" priority="37">
      <formula>ROW(J21)=CurrentRow</formula>
    </cfRule>
    <cfRule type="expression" dxfId="28" priority="38">
      <formula>ROW(J21)=CurrentRow</formula>
    </cfRule>
  </conditionalFormatting>
  <conditionalFormatting sqref="J21">
    <cfRule type="expression" dxfId="27" priority="35">
      <formula>ROW(J21)=CurrentRow</formula>
    </cfRule>
    <cfRule type="expression" dxfId="26" priority="36">
      <formula>ROW(J21)=CurrentRow</formula>
    </cfRule>
  </conditionalFormatting>
  <conditionalFormatting sqref="H98">
    <cfRule type="expression" dxfId="25" priority="33">
      <formula>ROW(H98)=CurrentRow</formula>
    </cfRule>
    <cfRule type="expression" dxfId="24" priority="34">
      <formula>ROW(H98)=CurrentRow</formula>
    </cfRule>
  </conditionalFormatting>
  <conditionalFormatting sqref="H98">
    <cfRule type="expression" dxfId="23" priority="31">
      <formula>ROW(H98)=CurrentRow</formula>
    </cfRule>
    <cfRule type="expression" dxfId="22" priority="32">
      <formula>ROW(H98)=CurrentRow</formula>
    </cfRule>
  </conditionalFormatting>
  <conditionalFormatting sqref="H57:H59">
    <cfRule type="expression" dxfId="21" priority="29">
      <formula>ROW(H57)=CurrentRow</formula>
    </cfRule>
    <cfRule type="expression" dxfId="20" priority="30">
      <formula>ROW(H57)=CurrentRow</formula>
    </cfRule>
  </conditionalFormatting>
  <conditionalFormatting sqref="H57:H59">
    <cfRule type="expression" dxfId="19" priority="27">
      <formula>ROW(H57)=CurrentRow</formula>
    </cfRule>
    <cfRule type="expression" dxfId="18" priority="28">
      <formula>ROW(H57)=CurrentRow</formula>
    </cfRule>
  </conditionalFormatting>
  <conditionalFormatting sqref="F100">
    <cfRule type="expression" dxfId="17" priority="25">
      <formula>ROW(F100)=CurrentRow</formula>
    </cfRule>
    <cfRule type="expression" dxfId="16" priority="26">
      <formula>ROW(F100)=CurrentRow</formula>
    </cfRule>
  </conditionalFormatting>
  <conditionalFormatting sqref="F100">
    <cfRule type="expression" dxfId="15" priority="23">
      <formula>ROW(F100)=CurrentRow</formula>
    </cfRule>
    <cfRule type="expression" dxfId="14" priority="24">
      <formula>ROW(F100)=CurrentRow</formula>
    </cfRule>
  </conditionalFormatting>
  <conditionalFormatting sqref="H100">
    <cfRule type="expression" dxfId="13" priority="21">
      <formula>ROW(H100)=CurrentRow</formula>
    </cfRule>
    <cfRule type="expression" dxfId="12" priority="22">
      <formula>ROW(H100)=CurrentRow</formula>
    </cfRule>
  </conditionalFormatting>
  <conditionalFormatting sqref="H100">
    <cfRule type="expression" dxfId="11" priority="19">
      <formula>ROW(H100)=CurrentRow</formula>
    </cfRule>
    <cfRule type="expression" dxfId="10" priority="20">
      <formula>ROW(H100)=CurrentRow</formula>
    </cfRule>
  </conditionalFormatting>
  <conditionalFormatting sqref="J100">
    <cfRule type="expression" dxfId="9" priority="17">
      <formula>ROW(J100)=CurrentRow</formula>
    </cfRule>
    <cfRule type="expression" dxfId="8" priority="18">
      <formula>ROW(J100)=CurrentRow</formula>
    </cfRule>
  </conditionalFormatting>
  <conditionalFormatting sqref="J100">
    <cfRule type="expression" dxfId="7" priority="15">
      <formula>ROW(J100)=CurrentRow</formula>
    </cfRule>
    <cfRule type="expression" dxfId="6" priority="16">
      <formula>ROW(J100)=CurrentRow</formula>
    </cfRule>
  </conditionalFormatting>
  <conditionalFormatting sqref="A57:A100">
    <cfRule type="expression" dxfId="5" priority="5">
      <formula>ROW(A57)=CurrentRow</formula>
    </cfRule>
    <cfRule type="expression" dxfId="4" priority="6">
      <formula>ROW(A57)=CurrentRow</formula>
    </cfRule>
  </conditionalFormatting>
  <conditionalFormatting sqref="A57:A100">
    <cfRule type="expression" dxfId="3" priority="3">
      <formula>ROW(A57)=CurrentRow</formula>
    </cfRule>
    <cfRule type="expression" dxfId="2" priority="4">
      <formula>ROW(A57)=CurrentRow</formula>
    </cfRule>
  </conditionalFormatting>
  <conditionalFormatting sqref="A57:A100">
    <cfRule type="expression" dxfId="1" priority="1">
      <formula>ROW(A57)=CurrentRow</formula>
    </cfRule>
    <cfRule type="expression" dxfId="0" priority="2">
      <formula>ROW(A57)=CurrentRow</formula>
    </cfRule>
  </conditionalFormatting>
  <dataValidations count="6">
    <dataValidation type="custom" showInputMessage="1" showErrorMessage="1" sqref="AA24">
      <formula1>" =NOT(ISBLANK($A$1))."</formula1>
    </dataValidation>
    <dataValidation type="custom" showInputMessage="1" showErrorMessage="1" sqref="H101">
      <formula1>NOT(ISBLANK($H$9))</formula1>
    </dataValidation>
    <dataValidation allowBlank="1" showInputMessage="1" showErrorMessage="1" promptTitle="Mark with an X" sqref="F9"/>
    <dataValidation allowBlank="1" showInputMessage="1" showErrorMessage="1" prompt="Enter your Member fee here only if due." sqref="E104"/>
    <dataValidation allowBlank="1" showInputMessage="1" showErrorMessage="1" prompt="Clicking here will update your calculations in the form. If you make any further changes please click here again to confirm." sqref="I104"/>
    <dataValidation type="custom" showInputMessage="1" showErrorMessage="1" errorTitle="Check Member Status Box" error="Please indicate with an X your current Membership Status in one of the check boxes for either Member, Member Concession or Non-Member in the Header._x000a_" prompt="Please select your course with an X in the far left box, then press ENTER" sqref="A12:A52 A57:A100">
      <formula1>NOT(AND(ISBLANK($F$9),ISBLANK($H$9),ISBLANK($J$9)))</formula1>
    </dataValidation>
  </dataValidations>
  <pageMargins left="0" right="0" top="0.78740157480314965" bottom="0.19685039370078741" header="0.31496062992125984" footer="0.31496062992125984"/>
  <pageSetup paperSize="9" scale="80" orientation="portrait" r:id="rId1"/>
  <headerFooter>
    <oddHeader>&amp;L&amp;A&amp;C&amp;P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Enrolment Form</vt:lpstr>
      <vt:lpstr>'Enrolment Form'!Print_Area</vt:lpstr>
      <vt:lpstr>'Enrolment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CraigJ</dc:creator>
  <cp:lastModifiedBy>Nic</cp:lastModifiedBy>
  <cp:lastPrinted>2019-12-30T03:11:16Z</cp:lastPrinted>
  <dcterms:created xsi:type="dcterms:W3CDTF">2015-06-05T18:17:20Z</dcterms:created>
  <dcterms:modified xsi:type="dcterms:W3CDTF">2019-12-30T03:47:09Z</dcterms:modified>
</cp:coreProperties>
</file>